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收支明细" sheetId="1" r:id="rId1"/>
    <sheet name="求助者善款发放安排" sheetId="2" r:id="rId2"/>
    <sheet name="公帐收支明细" sheetId="3" r:id="rId3"/>
    <sheet name="特困户" sheetId="5" r:id="rId4"/>
    <sheet name="排名" sheetId="6" r:id="rId5"/>
    <sheet name="2023-2026理事会基金" sheetId="7" r:id="rId6"/>
    <sheet name="Sheet1" sheetId="8" r:id="rId7"/>
    <sheet name="Sheet2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<sst xmlns="http://schemas.openxmlformats.org/spreadsheetml/2006/main" count="960" uniqueCount="541">
  <si>
    <t>2026年埔寨镇公益会捐款和拍卖及开支明细统计表</t>
  </si>
  <si>
    <t>以下姓名恕不作称呼</t>
  </si>
  <si>
    <r>
      <rPr>
        <b/>
        <i/>
        <sz val="16"/>
        <color rgb="FF000000"/>
        <rFont val="宋体"/>
        <charset val="134"/>
      </rPr>
      <t xml:space="preserve">   </t>
    </r>
    <r>
      <rPr>
        <b/>
        <i/>
        <sz val="16"/>
        <color rgb="FF000000"/>
        <rFont val="宋体"/>
        <charset val="134"/>
      </rPr>
      <t xml:space="preserve">     </t>
    </r>
    <r>
      <rPr>
        <b/>
        <i/>
        <sz val="16"/>
        <color rgb="FF000000"/>
        <rFont val="宋体"/>
        <charset val="134"/>
      </rPr>
      <t xml:space="preserve"> 开心公益，自愿量力！欢迎大家为家乡公益献爱心！</t>
    </r>
  </si>
  <si>
    <t>编号</t>
  </si>
  <si>
    <t>日期</t>
  </si>
  <si>
    <t>姓名</t>
  </si>
  <si>
    <t>村名</t>
  </si>
  <si>
    <t>现金或物品</t>
  </si>
  <si>
    <t>备注</t>
  </si>
  <si>
    <t>捐款收入</t>
  </si>
  <si>
    <t>拍卖收入</t>
  </si>
  <si>
    <t>支出金额</t>
  </si>
  <si>
    <t>结余</t>
  </si>
  <si>
    <t>承上年结余</t>
  </si>
  <si>
    <t>2026.01.01</t>
  </si>
  <si>
    <t>张一辉</t>
  </si>
  <si>
    <t>集丰村</t>
  </si>
  <si>
    <t>现金</t>
  </si>
  <si>
    <t>邱圣钊</t>
  </si>
  <si>
    <t>2026.01.02</t>
  </si>
  <si>
    <t>发放茅园枧桥村谢慈华救助款第七期（全部发放完）</t>
  </si>
  <si>
    <t>2026.01.05</t>
  </si>
  <si>
    <t>支出网站域名和主机费（3年）</t>
  </si>
  <si>
    <t>2026.01.22</t>
  </si>
  <si>
    <t>谢同辉</t>
  </si>
  <si>
    <t>宫下埔</t>
  </si>
  <si>
    <t>2026.01.23</t>
  </si>
  <si>
    <t>张顺康</t>
  </si>
  <si>
    <t>巨星村</t>
  </si>
  <si>
    <t>发放芝兰山罗建光第一期善款</t>
  </si>
  <si>
    <t>2026.01.24</t>
  </si>
  <si>
    <t>张职运</t>
  </si>
  <si>
    <t>车长下村</t>
  </si>
  <si>
    <t>张裕清</t>
  </si>
  <si>
    <t>深水村</t>
  </si>
  <si>
    <t>陈嘉琦</t>
  </si>
  <si>
    <t>2026.01.26</t>
  </si>
  <si>
    <t>张建周</t>
  </si>
  <si>
    <t>张胜昌</t>
  </si>
  <si>
    <t>张伟江</t>
  </si>
  <si>
    <t>东光村</t>
  </si>
  <si>
    <t>张爱欣</t>
  </si>
  <si>
    <t>中心村</t>
  </si>
  <si>
    <t>邱春玲</t>
  </si>
  <si>
    <t>塔下村</t>
  </si>
  <si>
    <t>严丽锋</t>
  </si>
  <si>
    <t>红珠塘</t>
  </si>
  <si>
    <t>张良鑫</t>
  </si>
  <si>
    <t>海鸥村</t>
  </si>
  <si>
    <t>严丽军</t>
  </si>
  <si>
    <t>荣誉会长xxx女士</t>
  </si>
  <si>
    <t>河秋江</t>
  </si>
  <si>
    <t>张仁柱</t>
  </si>
  <si>
    <t>张名雄</t>
  </si>
  <si>
    <t>2026.01.27</t>
  </si>
  <si>
    <t>张会君</t>
  </si>
  <si>
    <t>半岭村</t>
  </si>
  <si>
    <t>张双德</t>
  </si>
  <si>
    <t>铺仔村</t>
  </si>
  <si>
    <t>2026.01.28</t>
  </si>
  <si>
    <t>张文海</t>
  </si>
  <si>
    <t>2026.01.29</t>
  </si>
  <si>
    <t>张裕超</t>
  </si>
  <si>
    <t>2026.01.30</t>
  </si>
  <si>
    <t>张城</t>
  </si>
  <si>
    <t>张福亮</t>
  </si>
  <si>
    <t>张孟秋</t>
  </si>
  <si>
    <t>锡光围</t>
  </si>
  <si>
    <t>2026.01.31</t>
  </si>
  <si>
    <t>欧蒂莲生物科技有限公司</t>
  </si>
  <si>
    <t>谢亮深</t>
  </si>
  <si>
    <t>盆围村</t>
  </si>
  <si>
    <t>二代基金</t>
  </si>
  <si>
    <t>谢聪</t>
  </si>
  <si>
    <t>横坑村</t>
  </si>
  <si>
    <t>张仁福</t>
  </si>
  <si>
    <t>远二村</t>
  </si>
  <si>
    <t>2026.02.03</t>
  </si>
  <si>
    <t>张秋光</t>
  </si>
  <si>
    <t>埔上江</t>
  </si>
  <si>
    <t>张无想</t>
  </si>
  <si>
    <t>张锦有</t>
  </si>
  <si>
    <t>埔东村</t>
  </si>
  <si>
    <t>张世光、张惠玲</t>
  </si>
  <si>
    <t>埔北村</t>
  </si>
  <si>
    <t>张清宝</t>
  </si>
  <si>
    <t>曹屋楼</t>
  </si>
  <si>
    <t>张志办</t>
  </si>
  <si>
    <t>田洋村</t>
  </si>
  <si>
    <t>2026.02.05</t>
  </si>
  <si>
    <t>张昌彪</t>
  </si>
  <si>
    <t>张时生</t>
  </si>
  <si>
    <t>2026.02.06</t>
  </si>
  <si>
    <t>丘友娟</t>
  </si>
  <si>
    <t>2026.02.07</t>
  </si>
  <si>
    <t>注销登记证书费用（之前先付一半，结清后一半）</t>
  </si>
  <si>
    <t>2026.02.11</t>
  </si>
  <si>
    <t>爱心人士</t>
  </si>
  <si>
    <t>2026.02.12</t>
  </si>
  <si>
    <t>谢利帮</t>
  </si>
  <si>
    <t>仓下村</t>
  </si>
  <si>
    <t>张斌</t>
  </si>
  <si>
    <t>张海燕</t>
  </si>
  <si>
    <t>张瑞文</t>
  </si>
  <si>
    <t>张文明</t>
  </si>
  <si>
    <t>张静人</t>
  </si>
  <si>
    <t>张会波</t>
  </si>
  <si>
    <t>张议千</t>
  </si>
  <si>
    <t>静远园</t>
  </si>
  <si>
    <t>张远良</t>
  </si>
  <si>
    <t>阳光村</t>
  </si>
  <si>
    <t>张佳辉</t>
  </si>
  <si>
    <t>2026.02.13</t>
  </si>
  <si>
    <t>支出油米199份*112元=22288，牛奶15件*48=720元</t>
  </si>
  <si>
    <t>支出贫困户、百岁寿星红包钱</t>
  </si>
  <si>
    <t>支出红包袋40*2=80元</t>
  </si>
  <si>
    <t>支出特贫困户慰问金（1年）4户*2000元=8000元</t>
  </si>
  <si>
    <t>荣华食品</t>
  </si>
  <si>
    <t>张志荣</t>
  </si>
  <si>
    <t>2026.02.14</t>
  </si>
  <si>
    <t>张飞艇</t>
  </si>
  <si>
    <t>张秋雨</t>
  </si>
  <si>
    <t>大塘村</t>
  </si>
  <si>
    <t>谢军</t>
  </si>
  <si>
    <t>张职仲</t>
  </si>
  <si>
    <t>张群光</t>
  </si>
  <si>
    <t>曾丽香</t>
  </si>
  <si>
    <t>支出新春慰问活动中午工作餐餐费</t>
  </si>
  <si>
    <t>2026.02.17</t>
  </si>
  <si>
    <t>张小超（大声）</t>
  </si>
  <si>
    <t>2026.02.21</t>
  </si>
  <si>
    <t>谢永波</t>
  </si>
  <si>
    <t>张岱珊</t>
  </si>
  <si>
    <t>2026.02.25</t>
  </si>
  <si>
    <t>林淑华</t>
  </si>
  <si>
    <t>2026.02.26</t>
  </si>
  <si>
    <t>张育华</t>
  </si>
  <si>
    <t>张书珍</t>
  </si>
  <si>
    <t>张钧灏</t>
  </si>
  <si>
    <t>张丽仙</t>
  </si>
  <si>
    <t>2026.02.27</t>
  </si>
  <si>
    <t>发放芝兰山罗建光第二期善款</t>
  </si>
  <si>
    <t>本年度利息收入</t>
  </si>
  <si>
    <t>公益会基金结余：</t>
  </si>
  <si>
    <t>本年度累计：</t>
  </si>
  <si>
    <t>保管二位求助者的救助款：</t>
  </si>
  <si>
    <t>理事会基金：</t>
  </si>
  <si>
    <t>公益会基金+理事会基金+保管一位求助者的救助款（合计）：</t>
  </si>
  <si>
    <t>更新到2026年2月27日止</t>
  </si>
  <si>
    <t>财务严丽锋帐户存款：</t>
  </si>
  <si>
    <t>定期</t>
  </si>
  <si>
    <t>活期</t>
  </si>
  <si>
    <t>以上如有遗漏或错误请联系我  电话/微信：17507536218</t>
  </si>
  <si>
    <t>感谢大家献爱心，公益路上，感恩有您参与！</t>
  </si>
  <si>
    <t xml:space="preserve">        利  息  收  入</t>
  </si>
  <si>
    <t>说明：所有收益将纳入公益会基金。</t>
  </si>
  <si>
    <t>活期利息收入</t>
  </si>
  <si>
    <t>2026.03.21</t>
  </si>
  <si>
    <t>财务帐户</t>
  </si>
  <si>
    <t>第一季度利息收入</t>
  </si>
  <si>
    <t>定期利息收入</t>
  </si>
  <si>
    <t>2026.06.21</t>
  </si>
  <si>
    <t>第二季度利息收入</t>
  </si>
  <si>
    <t>2026.09.21</t>
  </si>
  <si>
    <t>第三季度利息收入</t>
  </si>
  <si>
    <t>2026.12.21</t>
  </si>
  <si>
    <t>第四季度利息收入</t>
  </si>
  <si>
    <t>活期利息合计：</t>
  </si>
  <si>
    <t>定期利息合计：</t>
  </si>
  <si>
    <t>2017年埔寨镇慈善公益会</t>
  </si>
  <si>
    <t>数位求助者善款发放安排：（注：如果中途有特殊情况将会视情况再作安排）</t>
  </si>
  <si>
    <t>序号</t>
  </si>
  <si>
    <t>姓 名</t>
  </si>
  <si>
    <t>善款总数</t>
  </si>
  <si>
    <t>首次发放</t>
  </si>
  <si>
    <t>首次发放日期</t>
  </si>
  <si>
    <t>接下来每月发放</t>
  </si>
  <si>
    <t>总期数</t>
  </si>
  <si>
    <t>备  注</t>
  </si>
  <si>
    <t>谢望胜</t>
  </si>
  <si>
    <t>2016.08.01</t>
  </si>
  <si>
    <t>第二期开始以后每月1号</t>
  </si>
  <si>
    <t>发放完</t>
  </si>
  <si>
    <t>钟敬会</t>
  </si>
  <si>
    <t>2016.01.11</t>
  </si>
  <si>
    <t>张志强</t>
  </si>
  <si>
    <t>2016.03.13</t>
  </si>
  <si>
    <t>第二期（发放4353.00元）开始以后每月1号</t>
  </si>
  <si>
    <t>严细辉（沈幼米）</t>
  </si>
  <si>
    <t>2017.09.20</t>
  </si>
  <si>
    <t>第一、二期15000元，第三期10000，第四期至第八期各8000元。</t>
  </si>
  <si>
    <t>张细迎</t>
  </si>
  <si>
    <t>2018.03.15</t>
  </si>
  <si>
    <t>第二期次月1号发放</t>
  </si>
  <si>
    <t>埔东张凛新</t>
  </si>
  <si>
    <t>2019.02.03</t>
  </si>
  <si>
    <t>第二期已在2019.04.03日发放</t>
  </si>
  <si>
    <t>横坑谢绍正</t>
  </si>
  <si>
    <t>横坑谢永军</t>
  </si>
  <si>
    <r>
      <rPr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019.09.09</t>
    </r>
  </si>
  <si>
    <t>第二次发放6000元,以后理事会讨论发放安排.</t>
  </si>
  <si>
    <t>红珠塘严时宁</t>
  </si>
  <si>
    <t>2020.10.15</t>
  </si>
  <si>
    <t>接下来每月发放1000元</t>
  </si>
  <si>
    <t>塔下丘凤珍</t>
  </si>
  <si>
    <t>2021.02.05</t>
  </si>
  <si>
    <t>分4期发放，每次5000元</t>
  </si>
  <si>
    <t>集丰张政锐</t>
  </si>
  <si>
    <t>2021.12.22</t>
  </si>
  <si>
    <t>等待求助者申请发放</t>
  </si>
  <si>
    <t>半岭张庭</t>
  </si>
  <si>
    <t>2022.01.09</t>
  </si>
  <si>
    <t>等待安排</t>
  </si>
  <si>
    <t>茅园谢燕婷</t>
  </si>
  <si>
    <t>2022.01.28</t>
  </si>
  <si>
    <t>海鸥张才民</t>
  </si>
  <si>
    <t>2022.03.24</t>
  </si>
  <si>
    <t>万安谢和旺</t>
  </si>
  <si>
    <t>2023.10.30</t>
  </si>
  <si>
    <t>塔下丘凤珍善款发放安排</t>
  </si>
  <si>
    <t>红珠塘严细辉（沈幼米）善款发放安排</t>
  </si>
  <si>
    <t>发放日期</t>
  </si>
  <si>
    <r>
      <rPr>
        <b/>
        <sz val="12"/>
        <rFont val="宋体"/>
        <charset val="134"/>
      </rPr>
      <t>一共20000</t>
    </r>
    <r>
      <rPr>
        <b/>
        <sz val="12"/>
        <rFont val="宋体"/>
        <charset val="134"/>
      </rPr>
      <t>元</t>
    </r>
  </si>
  <si>
    <t>当月结存</t>
  </si>
  <si>
    <t xml:space="preserve">第1期 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</si>
  <si>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017.09.20</t>
    </r>
  </si>
  <si>
    <t>第2期</t>
  </si>
  <si>
    <t>2021.10.24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</si>
  <si>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017.11.16</t>
    </r>
  </si>
  <si>
    <t>第3期</t>
  </si>
  <si>
    <t>暂时退回公益会监管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</si>
  <si>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017.11.21</t>
    </r>
  </si>
  <si>
    <t>第4期</t>
  </si>
  <si>
    <t>2022.04.07</t>
  </si>
  <si>
    <t>申请发放</t>
  </si>
  <si>
    <t>2018.05.29</t>
  </si>
  <si>
    <t>已发放完</t>
  </si>
  <si>
    <t>2018.09.03</t>
  </si>
  <si>
    <t>集丰村张政锐善款发放安排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</si>
  <si>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019.01.02</t>
    </r>
  </si>
  <si>
    <t>2019.05.19</t>
  </si>
  <si>
    <t>2021.12.13</t>
  </si>
  <si>
    <t>2022.10.23</t>
  </si>
  <si>
    <t>2025.09.08</t>
  </si>
  <si>
    <t>2023.04.22</t>
  </si>
  <si>
    <t>2023.11.22</t>
  </si>
  <si>
    <t>第5期</t>
  </si>
  <si>
    <t>2024.03.29</t>
  </si>
  <si>
    <t>半岭村张庭善款发放安排</t>
  </si>
  <si>
    <t>第6期</t>
  </si>
  <si>
    <t>2024.09.29</t>
  </si>
  <si>
    <t>第7期</t>
  </si>
  <si>
    <t>2022.04.13</t>
  </si>
  <si>
    <t>2022.06.19</t>
  </si>
  <si>
    <t>芝兰山罗建光善款发放安排</t>
  </si>
  <si>
    <t>海鸥张才民善款发放安排</t>
  </si>
  <si>
    <t>2022.05.20</t>
  </si>
  <si>
    <t>2022.12.31</t>
  </si>
  <si>
    <t>2023.02.16</t>
  </si>
  <si>
    <t>第8期</t>
  </si>
  <si>
    <t>第9期</t>
  </si>
  <si>
    <t>第10期</t>
  </si>
  <si>
    <t>保管2位求助者善款合计</t>
  </si>
  <si>
    <t>红珠塘严细辉（沈幼米）</t>
  </si>
  <si>
    <t>集丰村张政锐</t>
  </si>
  <si>
    <t>保管2位求助者善款合计：</t>
  </si>
  <si>
    <t>2017—2025年埔寨镇公益会丰顺工行（公帐）收支明细</t>
  </si>
  <si>
    <t>项目</t>
  </si>
  <si>
    <t>收入</t>
  </si>
  <si>
    <t>支出</t>
  </si>
  <si>
    <t>结存金额</t>
  </si>
  <si>
    <t>2017.01.01</t>
  </si>
  <si>
    <t>2016年结存</t>
  </si>
  <si>
    <t>2017.01.10</t>
  </si>
  <si>
    <t>对公收费</t>
  </si>
  <si>
    <t>2017.01.19</t>
  </si>
  <si>
    <t>对公工行证书收费</t>
  </si>
  <si>
    <t>2017.02.10</t>
  </si>
  <si>
    <t>2017.03.10</t>
  </si>
  <si>
    <t>2017.03.21</t>
  </si>
  <si>
    <t>利息收入</t>
  </si>
  <si>
    <t>2017.04.10</t>
  </si>
  <si>
    <t>2017.05.10</t>
  </si>
  <si>
    <t>2017.06.10</t>
  </si>
  <si>
    <t>2017.06.21</t>
  </si>
  <si>
    <t>2017.07.10</t>
  </si>
  <si>
    <t>2017.08.10</t>
  </si>
  <si>
    <t>2017.09.10</t>
  </si>
  <si>
    <t>2017.09.21</t>
  </si>
  <si>
    <t>2017.10.10</t>
  </si>
  <si>
    <t>2017.11.10</t>
  </si>
  <si>
    <t>2017.12.10</t>
  </si>
  <si>
    <t>2017.12.21</t>
  </si>
  <si>
    <t>2018.01.02</t>
  </si>
  <si>
    <t>2018.03.21</t>
  </si>
  <si>
    <t>2018.06.21</t>
  </si>
  <si>
    <t>2018.08.01</t>
  </si>
  <si>
    <t>镇政府捐款</t>
  </si>
  <si>
    <t>2018.09.21</t>
  </si>
  <si>
    <t>2018.12.21</t>
  </si>
  <si>
    <t>2019.01.28</t>
  </si>
  <si>
    <t>民政局捐款</t>
  </si>
  <si>
    <t>2019.03.21</t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</si>
  <si>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019.06.21</t>
    </r>
  </si>
  <si>
    <t>2019.06.28</t>
  </si>
  <si>
    <t>U盾年费支出</t>
  </si>
  <si>
    <t>2019.09.21</t>
  </si>
  <si>
    <t>2019.12.21</t>
  </si>
  <si>
    <t>2020.03.21</t>
  </si>
  <si>
    <t>2020.06.21</t>
  </si>
  <si>
    <t>2020.09.21</t>
  </si>
  <si>
    <t>2020.12.21</t>
  </si>
  <si>
    <t>2021.01.27</t>
  </si>
  <si>
    <t>转出到财务帐户</t>
  </si>
  <si>
    <t>2021.02.25</t>
  </si>
  <si>
    <t>工行异地汇款手续费</t>
  </si>
  <si>
    <t>2021.03.21</t>
  </si>
  <si>
    <t>2021.06.21</t>
  </si>
  <si>
    <t>2021.09.21---2023.06.21利息收入</t>
  </si>
  <si>
    <t>2023.09.21</t>
  </si>
  <si>
    <t>2023.12.20</t>
  </si>
  <si>
    <t>网银注册服务费</t>
  </si>
  <si>
    <t>2023.12.21</t>
  </si>
  <si>
    <t>2024.01.10</t>
  </si>
  <si>
    <t>对公工行证书</t>
  </si>
  <si>
    <t>2024.02.06</t>
  </si>
  <si>
    <t>埔西委村捐款</t>
  </si>
  <si>
    <t>2024.02.08</t>
  </si>
  <si>
    <t>埔南村委捐款</t>
  </si>
  <si>
    <t>2024.02.04</t>
  </si>
  <si>
    <t>埔北村委捐款</t>
  </si>
  <si>
    <t>2024.08.26</t>
  </si>
  <si>
    <t>丰顺慈善会捐款</t>
  </si>
  <si>
    <t>2024.08.16</t>
  </si>
  <si>
    <t>帐户信息变更</t>
  </si>
  <si>
    <t>2024.06.21</t>
  </si>
  <si>
    <t>2024.09.21</t>
  </si>
  <si>
    <t>2024.12.21</t>
  </si>
  <si>
    <t>2025.03.21</t>
  </si>
  <si>
    <t>2025.06.21</t>
  </si>
  <si>
    <t>服务费</t>
  </si>
  <si>
    <t>2025.11.17</t>
  </si>
  <si>
    <t>帮扶张政锐善款</t>
  </si>
  <si>
    <t>2025年特困户慰问金发放登记</t>
  </si>
  <si>
    <t>身份证号码</t>
  </si>
  <si>
    <t>联系电话</t>
  </si>
  <si>
    <t>审核通过</t>
  </si>
  <si>
    <t>2025年上半年</t>
  </si>
  <si>
    <t>2025年下半年</t>
  </si>
  <si>
    <t>本人或亲属</t>
  </si>
  <si>
    <t>发放金额</t>
  </si>
  <si>
    <t>采芝</t>
  </si>
  <si>
    <t>谢和平</t>
  </si>
  <si>
    <t>441423194202013019</t>
  </si>
  <si>
    <t>2019.03.28</t>
  </si>
  <si>
    <t>2025.01.25</t>
  </si>
  <si>
    <t>埔北</t>
  </si>
  <si>
    <t>半岭</t>
  </si>
  <si>
    <t>张划发.上寨</t>
  </si>
  <si>
    <t>441423193505206411</t>
  </si>
  <si>
    <t>2019.07.12</t>
  </si>
  <si>
    <t>张义新.寨肚</t>
  </si>
  <si>
    <t>441423195501026412</t>
  </si>
  <si>
    <t>埔南</t>
  </si>
  <si>
    <t>学枫</t>
  </si>
  <si>
    <t>万安</t>
  </si>
  <si>
    <t>严礼等.油草洋</t>
  </si>
  <si>
    <t>441423194902043016</t>
  </si>
  <si>
    <t>2019.07.15</t>
  </si>
  <si>
    <t>合计金额</t>
  </si>
  <si>
    <t>2023埔寨镇公益会捐款捐物和参与拍卖排名</t>
  </si>
  <si>
    <t>排名</t>
  </si>
  <si>
    <t>捐款</t>
  </si>
  <si>
    <t>捐物</t>
  </si>
  <si>
    <t>参与拍卖</t>
  </si>
  <si>
    <t>合计</t>
  </si>
  <si>
    <t>捐款合计</t>
  </si>
  <si>
    <t>捐物合计</t>
  </si>
  <si>
    <t>参与拍卖合计</t>
  </si>
  <si>
    <t>捐款和拍卖合计</t>
  </si>
  <si>
    <t>以上如有遗漏，请联系我：微信：17507536218</t>
  </si>
  <si>
    <t>埔寨镇公益会(理事会基金）收支明细</t>
  </si>
  <si>
    <t xml:space="preserve">   收费标准：理事会成员每人100元，多捐不限。（接近用完再筹）</t>
  </si>
  <si>
    <t>收  入</t>
  </si>
  <si>
    <t>支   出</t>
  </si>
  <si>
    <t>日  期</t>
  </si>
  <si>
    <t>姓  名</t>
  </si>
  <si>
    <t>金额</t>
  </si>
  <si>
    <t>开支说明</t>
  </si>
  <si>
    <t>经手人</t>
  </si>
  <si>
    <t>上年度结余：</t>
  </si>
  <si>
    <t>2023.02.23</t>
  </si>
  <si>
    <t>张无想的父亲“仙逝”礼金和花圈</t>
  </si>
  <si>
    <t>2023.02.24</t>
  </si>
  <si>
    <t>2023.04.30</t>
  </si>
  <si>
    <t>张瑞林的母亲“仙逝”礼金和花圈</t>
  </si>
  <si>
    <t>张瑞林</t>
  </si>
  <si>
    <t>张召辉</t>
  </si>
  <si>
    <t>2023.06.25</t>
  </si>
  <si>
    <t>严丽锋的父亲“仙逝”礼金和花圈</t>
  </si>
  <si>
    <t>罗雄杜</t>
  </si>
  <si>
    <t>2023.09.17</t>
  </si>
  <si>
    <t>张牡芬的母亲“仙逝”礼金和花圈</t>
  </si>
  <si>
    <t>张牡芬</t>
  </si>
  <si>
    <t>张文欣</t>
  </si>
  <si>
    <t>2023.11.24</t>
  </si>
  <si>
    <t>罗雄杜的母亲“仙逝”礼金和花圈</t>
  </si>
  <si>
    <t>2023.12.28</t>
  </si>
  <si>
    <t>张无想的母亲“仙逝”礼金和花圈</t>
  </si>
  <si>
    <t>张永君</t>
  </si>
  <si>
    <t>2024.01.01</t>
  </si>
  <si>
    <t>张昌宝的父亲“仙逝”礼金和花圈</t>
  </si>
  <si>
    <t>张昌宝</t>
  </si>
  <si>
    <t>丘海瑞</t>
  </si>
  <si>
    <t>2024.01.30</t>
  </si>
  <si>
    <t>吕绍雄的父亲“仙逝”礼金和花圈</t>
  </si>
  <si>
    <t>吕绍雄</t>
  </si>
  <si>
    <t>黄会森</t>
  </si>
  <si>
    <t>2024.04.25</t>
  </si>
  <si>
    <t>邱春玲的家公“仙逝”礼金和花圈</t>
  </si>
  <si>
    <t>谢衡生</t>
  </si>
  <si>
    <t>2024.05.20</t>
  </si>
  <si>
    <t>张顺康的母亲“仙逝”礼金和花圈</t>
  </si>
  <si>
    <t>谢小军</t>
  </si>
  <si>
    <t>2024.08.20</t>
  </si>
  <si>
    <t>张细辉的父亲“仙逝”礼金和花圈</t>
  </si>
  <si>
    <t>张海帆</t>
  </si>
  <si>
    <t>2025.01.07</t>
  </si>
  <si>
    <t>张海波的父亲“仙逝”礼金和花圈</t>
  </si>
  <si>
    <t>张海波</t>
  </si>
  <si>
    <t>2025.02.01</t>
  </si>
  <si>
    <t>张思琪的母亲“仙逝”礼金和花圈</t>
  </si>
  <si>
    <t>张思琪</t>
  </si>
  <si>
    <t>陈育南</t>
  </si>
  <si>
    <t>2025.03.06</t>
  </si>
  <si>
    <t>邱春玲的家婆“仙逝”礼金和花圈</t>
  </si>
  <si>
    <t>张业丰</t>
  </si>
  <si>
    <t>2025.10.10</t>
  </si>
  <si>
    <t>办公室搞卫生100元，买百岁山水30元</t>
  </si>
  <si>
    <t>张世光</t>
  </si>
  <si>
    <t>2025.12.30</t>
  </si>
  <si>
    <t>张文海的父亲“仙逝”礼金和花圈</t>
  </si>
  <si>
    <t>张惠玲</t>
  </si>
  <si>
    <t>谢百福</t>
  </si>
  <si>
    <t>谢董华</t>
  </si>
  <si>
    <t>张昌旦</t>
  </si>
  <si>
    <t>张小辉</t>
  </si>
  <si>
    <t>严瑞民</t>
  </si>
  <si>
    <t>凤书楼</t>
  </si>
  <si>
    <t>张德宁</t>
  </si>
  <si>
    <t>谢让彬</t>
  </si>
  <si>
    <t>吕建君</t>
  </si>
  <si>
    <t>谢海峰</t>
  </si>
  <si>
    <t>张潘腾</t>
  </si>
  <si>
    <t>张镇周</t>
  </si>
  <si>
    <t>张增光</t>
  </si>
  <si>
    <t>张志杰</t>
  </si>
  <si>
    <t>张喜强</t>
  </si>
  <si>
    <t>张小波</t>
  </si>
  <si>
    <t>谢红鲜</t>
  </si>
  <si>
    <t>张许民</t>
  </si>
  <si>
    <t>张继超</t>
  </si>
  <si>
    <t>谢晓东</t>
  </si>
  <si>
    <t>张小华</t>
  </si>
  <si>
    <t>谢利邦</t>
  </si>
  <si>
    <t>张建辉</t>
  </si>
  <si>
    <t>张云花</t>
  </si>
  <si>
    <t>2024.04.26</t>
  </si>
  <si>
    <t>邱春玲回礼</t>
  </si>
  <si>
    <t>2025.03.08</t>
  </si>
  <si>
    <t>收入总计：</t>
  </si>
  <si>
    <t>（详见本表格右边）支出总计：</t>
  </si>
  <si>
    <t>支出合计：</t>
  </si>
  <si>
    <t>理事会基金结余：</t>
  </si>
  <si>
    <t>以上如有遗漏或错误请联系我  手机/微信：17507536218</t>
  </si>
  <si>
    <t>#接龙</t>
  </si>
  <si>
    <t>埔寨镇慈善公益会理事会基金捐款接龙如下：（以下名字恕不作称呼）</t>
  </si>
  <si>
    <t>1、 张会君300元</t>
  </si>
  <si>
    <t>2、 张召辉100元</t>
  </si>
  <si>
    <t>3、 罗雄杜100元</t>
  </si>
  <si>
    <t>4、 张文欣100元</t>
  </si>
  <si>
    <t>5、 张职仲100元</t>
  </si>
  <si>
    <t>6、 张永君100元</t>
  </si>
  <si>
    <t>7、 张潘滕100元</t>
  </si>
  <si>
    <t>张潘滕</t>
  </si>
  <si>
    <t>8、 丘绍山（海瑞）-理事-塔下 100元</t>
  </si>
  <si>
    <t>9、 黄会森『鹤子坑』 100元</t>
  </si>
  <si>
    <t>10、 谢衡生100元</t>
  </si>
  <si>
    <t>11、 谢小军100元</t>
  </si>
  <si>
    <t>12、 张海帆200元</t>
  </si>
  <si>
    <t>13、 张胜昌300元</t>
  </si>
  <si>
    <t>14、 陈育南100元</t>
  </si>
  <si>
    <t>15、 张业丰100元</t>
  </si>
  <si>
    <t>16、 张世光200元</t>
  </si>
  <si>
    <t>17、 张惠玲200元</t>
  </si>
  <si>
    <t>18、 谢百福100元</t>
  </si>
  <si>
    <t>19、 谢董华100元</t>
  </si>
  <si>
    <t>20、 张昌旦-中心村-源昌100元</t>
  </si>
  <si>
    <t>21、 张远良 100元</t>
  </si>
  <si>
    <t>22、 张议千 100元</t>
  </si>
  <si>
    <t>23、 张小辉 100元</t>
  </si>
  <si>
    <t>24、 张会波 100元</t>
  </si>
  <si>
    <t>25、 严瑞民100</t>
  </si>
  <si>
    <t>26、 凤书楼：昌宝 100</t>
  </si>
  <si>
    <t>27、 德宁 100</t>
  </si>
  <si>
    <t>28、 谢让彬 茅园 100</t>
  </si>
  <si>
    <t>29、 张静人  100</t>
  </si>
  <si>
    <t>30、 吕建君～甘山塘 100</t>
  </si>
  <si>
    <t>31、张海波100</t>
  </si>
  <si>
    <t>32.、谢海峰100</t>
  </si>
  <si>
    <t>33、 张潘腾100</t>
  </si>
  <si>
    <t>34、 张海波100元</t>
  </si>
  <si>
    <t>35、 张镇周300</t>
  </si>
  <si>
    <t>36、 张增光100</t>
  </si>
  <si>
    <t>37、 张志杰100</t>
  </si>
  <si>
    <t>38、 张爱欣100</t>
  </si>
  <si>
    <t>39、 张喜强100</t>
  </si>
  <si>
    <t>40、 张思琪100</t>
  </si>
  <si>
    <t>41、 张小波200</t>
  </si>
  <si>
    <t>42、 张海燕100</t>
  </si>
  <si>
    <t>43、 张建周300</t>
  </si>
  <si>
    <t>44、 谢红鲜100</t>
  </si>
  <si>
    <t>45、 张名雄100</t>
  </si>
  <si>
    <t>46、张许民100</t>
  </si>
  <si>
    <t>47、 张继超100</t>
  </si>
  <si>
    <t>48、 谢晓东100</t>
  </si>
  <si>
    <t>49、 邱春玲100</t>
  </si>
  <si>
    <t>50、张伟江100</t>
  </si>
  <si>
    <t>51、张斌200</t>
  </si>
  <si>
    <t>52、严丽锋100</t>
  </si>
  <si>
    <t>53、张小华100</t>
  </si>
  <si>
    <t>54、谢利邦100</t>
  </si>
  <si>
    <t>55、张建辉200</t>
  </si>
  <si>
    <t>56、张文明100</t>
  </si>
  <si>
    <t>57、张无想300</t>
  </si>
  <si>
    <t>58、张顺康100</t>
  </si>
  <si>
    <t>59、张云花100</t>
  </si>
  <si>
    <t>捐款直接转账财务（陈育南）收</t>
  </si>
  <si>
    <t>支出油米202份*123元=24846，牛奶14件*53=742元</t>
  </si>
  <si>
    <t>支出工作餐费</t>
  </si>
  <si>
    <t>支出特贫困户慰问金4户*1000元=4000元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</si>
</sst>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81">
    <font>
      <sz val="1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FF0000"/>
      <name val="宋体"/>
      <charset val="134"/>
    </font>
    <font>
      <b/>
      <sz val="11"/>
      <name val="宋体"/>
      <charset val="134"/>
    </font>
    <font>
      <b/>
      <sz val="14"/>
      <color rgb="FFFF0000"/>
      <name val="宋体"/>
      <charset val="134"/>
    </font>
    <font>
      <b/>
      <sz val="16"/>
      <color rgb="FFFF0000"/>
      <name val="宋体"/>
      <charset val="134"/>
    </font>
    <font>
      <b/>
      <sz val="16"/>
      <color rgb="FF000000"/>
      <name val="宋体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12"/>
      <color rgb="FF000000"/>
      <name val="宋体"/>
      <charset val="134"/>
    </font>
    <font>
      <b/>
      <sz val="15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rgb="FFFF0000"/>
      <name val="宋体"/>
      <charset val="134"/>
    </font>
    <font>
      <b/>
      <sz val="14"/>
      <color rgb="FF000000"/>
      <name val="宋体"/>
      <charset val="134"/>
    </font>
    <font>
      <b/>
      <sz val="16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sz val="16"/>
      <color rgb="FF000000"/>
      <name val="宋体"/>
      <charset val="134"/>
    </font>
    <font>
      <b/>
      <sz val="11"/>
      <color rgb="FFFF0000"/>
      <name val="宋体"/>
      <charset val="134"/>
    </font>
    <font>
      <b/>
      <sz val="20"/>
      <color indexed="10"/>
      <name val="宋体"/>
      <charset val="134"/>
    </font>
    <font>
      <b/>
      <sz val="18"/>
      <color rgb="FFFF0000"/>
      <name val="宋体"/>
      <charset val="134"/>
    </font>
    <font>
      <b/>
      <sz val="14"/>
      <color rgb="FF002060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b/>
      <i/>
      <sz val="16"/>
      <color rgb="FFFF0000"/>
      <name val="宋体"/>
      <charset val="134"/>
    </font>
    <font>
      <b/>
      <sz val="26"/>
      <color rgb="FFFF0000"/>
      <name val="宋体"/>
      <charset val="134"/>
    </font>
    <font>
      <b/>
      <sz val="16"/>
      <name val="宋体"/>
      <charset val="134"/>
    </font>
    <font>
      <sz val="11"/>
      <color indexed="10"/>
      <name val="宋体"/>
      <charset val="134"/>
    </font>
    <font>
      <sz val="16"/>
      <name val="宋体"/>
      <charset val="134"/>
    </font>
    <font>
      <b/>
      <sz val="22"/>
      <color indexed="10"/>
      <name val="宋体"/>
      <charset val="134"/>
    </font>
    <font>
      <b/>
      <sz val="22"/>
      <color indexed="10"/>
      <name val="宋体"/>
      <charset val="134"/>
    </font>
    <font>
      <b/>
      <i/>
      <sz val="16"/>
      <color rgb="FF000000"/>
      <name val="宋体"/>
      <charset val="134"/>
    </font>
    <font>
      <b/>
      <sz val="14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6"/>
      <name val="宋体"/>
      <charset val="134"/>
    </font>
    <font>
      <b/>
      <sz val="12"/>
      <color rgb="FF180399"/>
      <name val="宋体"/>
      <charset val="134"/>
    </font>
    <font>
      <b/>
      <sz val="14"/>
      <color rgb="FF0000FF"/>
      <name val="宋体"/>
      <charset val="134"/>
    </font>
    <font>
      <b/>
      <sz val="12"/>
      <color rgb="FF0000FF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5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i/>
      <sz val="14"/>
      <color rgb="FFFF0000"/>
      <name val="宋体"/>
      <charset val="134"/>
    </font>
    <font>
      <b/>
      <sz val="12"/>
      <color rgb="FFFF0000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44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2" fontId="61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17" borderId="72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73" applyNumberFormat="0" applyFill="0" applyAlignment="0" applyProtection="0">
      <alignment vertical="center"/>
    </xf>
    <xf numFmtId="0" fontId="68" fillId="0" borderId="73" applyNumberFormat="0" applyFill="0" applyAlignment="0" applyProtection="0">
      <alignment vertical="center"/>
    </xf>
    <xf numFmtId="0" fontId="69" fillId="0" borderId="7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18" borderId="75" applyNumberFormat="0" applyAlignment="0" applyProtection="0">
      <alignment vertical="center"/>
    </xf>
    <xf numFmtId="0" fontId="71" fillId="19" borderId="76" applyNumberFormat="0" applyAlignment="0" applyProtection="0">
      <alignment vertical="center"/>
    </xf>
    <xf numFmtId="0" fontId="72" fillId="19" borderId="75" applyNumberFormat="0" applyAlignment="0" applyProtection="0">
      <alignment vertical="center"/>
    </xf>
    <xf numFmtId="0" fontId="73" fillId="20" borderId="77" applyNumberFormat="0" applyAlignment="0" applyProtection="0">
      <alignment vertical="center"/>
    </xf>
    <xf numFmtId="0" fontId="74" fillId="0" borderId="78" applyNumberFormat="0" applyFill="0" applyAlignment="0" applyProtection="0">
      <alignment vertical="center"/>
    </xf>
    <xf numFmtId="0" fontId="75" fillId="0" borderId="79" applyNumberFormat="0" applyFill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80" fillId="34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40" borderId="0" applyNumberFormat="0" applyBorder="0" applyAlignment="0" applyProtection="0">
      <alignment vertical="center"/>
    </xf>
    <xf numFmtId="0" fontId="80" fillId="41" borderId="0" applyNumberFormat="0" applyBorder="0" applyAlignment="0" applyProtection="0">
      <alignment vertical="center"/>
    </xf>
    <xf numFmtId="0" fontId="80" fillId="42" borderId="0" applyNumberFormat="0" applyBorder="0" applyAlignment="0" applyProtection="0">
      <alignment vertical="center"/>
    </xf>
    <xf numFmtId="0" fontId="79" fillId="43" borderId="0" applyNumberFormat="0" applyBorder="0" applyAlignment="0" applyProtection="0">
      <alignment vertical="center"/>
    </xf>
    <xf numFmtId="0" fontId="79" fillId="44" borderId="0" applyNumberFormat="0" applyBorder="0" applyAlignment="0" applyProtection="0">
      <alignment vertical="center"/>
    </xf>
    <xf numFmtId="0" fontId="80" fillId="45" borderId="0" applyNumberFormat="0" applyBorder="0" applyAlignment="0" applyProtection="0">
      <alignment vertical="center"/>
    </xf>
    <xf numFmtId="0" fontId="80" fillId="46" borderId="0" applyNumberFormat="0" applyBorder="0" applyAlignment="0" applyProtection="0">
      <alignment vertical="center"/>
    </xf>
    <xf numFmtId="0" fontId="79" fillId="47" borderId="0" applyNumberFormat="0" applyBorder="0" applyAlignment="0" applyProtection="0">
      <alignment vertical="center"/>
    </xf>
    <xf numFmtId="0" fontId="11" fillId="0" borderId="0">
      <protection locked="0"/>
    </xf>
    <xf numFmtId="0" fontId="19" fillId="0" borderId="0">
      <protection locked="0"/>
    </xf>
  </cellStyleXfs>
  <cellXfs count="524">
    <xf numFmtId="0" fontId="0" fillId="0" borderId="0" xfId="0">
      <alignment vertical="center"/>
    </xf>
    <xf numFmtId="0" fontId="1" fillId="0" borderId="1" xfId="50" applyFont="1" applyBorder="1" applyAlignment="1" applyProtection="1">
      <alignment horizontal="center" vertical="center"/>
    </xf>
    <xf numFmtId="0" fontId="1" fillId="0" borderId="2" xfId="50" applyFont="1" applyBorder="1" applyAlignment="1" applyProtection="1">
      <alignment horizontal="center" vertical="center"/>
    </xf>
    <xf numFmtId="0" fontId="1" fillId="0" borderId="3" xfId="50" applyFont="1" applyBorder="1" applyAlignment="1" applyProtection="1">
      <alignment horizontal="center" vertical="center"/>
    </xf>
    <xf numFmtId="176" fontId="2" fillId="0" borderId="4" xfId="50" applyNumberFormat="1" applyFont="1" applyBorder="1" applyAlignment="1" applyProtection="1">
      <alignment horizontal="center" vertical="center"/>
    </xf>
    <xf numFmtId="176" fontId="2" fillId="2" borderId="4" xfId="50" applyNumberFormat="1" applyFont="1" applyFill="1" applyBorder="1" applyAlignment="1" applyProtection="1">
      <alignment horizontal="center" vertical="center"/>
    </xf>
    <xf numFmtId="0" fontId="2" fillId="0" borderId="4" xfId="50" applyFont="1" applyBorder="1" applyAlignment="1" applyProtection="1">
      <alignment horizontal="center" vertical="center"/>
    </xf>
    <xf numFmtId="49" fontId="2" fillId="0" borderId="4" xfId="50" applyNumberFormat="1" applyFont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10" xfId="49" applyFont="1" applyFill="1" applyBorder="1" applyAlignment="1" applyProtection="1">
      <alignment horizontal="center" vertical="center"/>
    </xf>
    <xf numFmtId="49" fontId="8" fillId="3" borderId="4" xfId="49" applyNumberFormat="1" applyFont="1" applyFill="1" applyBorder="1" applyAlignment="1" applyProtection="1">
      <alignment horizontal="center" vertical="center"/>
    </xf>
    <xf numFmtId="0" fontId="8" fillId="3" borderId="4" xfId="49" applyFont="1" applyFill="1" applyBorder="1" applyAlignment="1" applyProtection="1">
      <alignment horizontal="center" vertical="center"/>
    </xf>
    <xf numFmtId="176" fontId="8" fillId="3" borderId="11" xfId="49" applyNumberFormat="1" applyFont="1" applyFill="1" applyBorder="1" applyAlignment="1" applyProtection="1">
      <alignment horizontal="center" vertical="center"/>
    </xf>
    <xf numFmtId="0" fontId="8" fillId="3" borderId="3" xfId="49" applyFont="1" applyFill="1" applyBorder="1" applyAlignment="1" applyProtection="1">
      <alignment horizontal="center" vertical="center"/>
    </xf>
    <xf numFmtId="49" fontId="8" fillId="4" borderId="4" xfId="49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/>
    </xf>
    <xf numFmtId="0" fontId="8" fillId="4" borderId="11" xfId="49" applyFont="1" applyFill="1" applyBorder="1" applyAlignment="1" applyProtection="1">
      <alignment horizontal="center" vertical="center"/>
    </xf>
    <xf numFmtId="0" fontId="8" fillId="5" borderId="10" xfId="49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center" vertical="center"/>
    </xf>
    <xf numFmtId="0" fontId="11" fillId="5" borderId="3" xfId="49" applyFill="1" applyBorder="1" applyAlignment="1" applyProtection="1">
      <alignment horizontal="center" vertical="center"/>
    </xf>
    <xf numFmtId="49" fontId="11" fillId="5" borderId="4" xfId="49" applyNumberFormat="1" applyFill="1" applyBorder="1" applyAlignment="1" applyProtection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76" fontId="11" fillId="5" borderId="4" xfId="0" applyNumberFormat="1" applyFont="1" applyFill="1" applyBorder="1" applyAlignment="1">
      <alignment horizontal="center" vertical="center"/>
    </xf>
    <xf numFmtId="0" fontId="11" fillId="5" borderId="11" xfId="49" applyFill="1" applyBorder="1" applyAlignment="1" applyProtection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176" fontId="10" fillId="0" borderId="4" xfId="0" applyNumberFormat="1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176" fontId="11" fillId="2" borderId="4" xfId="0" applyNumberFormat="1" applyFont="1" applyFill="1" applyBorder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2" borderId="3" xfId="49" applyFont="1" applyFill="1" applyBorder="1" applyAlignment="1" applyProtection="1">
      <alignment horizontal="center" vertical="center"/>
    </xf>
    <xf numFmtId="49" fontId="15" fillId="2" borderId="4" xfId="49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14" fillId="2" borderId="4" xfId="0" applyNumberFormat="1" applyFont="1" applyFill="1" applyBorder="1" applyAlignment="1">
      <alignment horizontal="center" vertical="center"/>
    </xf>
    <xf numFmtId="0" fontId="15" fillId="2" borderId="11" xfId="49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76" fontId="14" fillId="2" borderId="4" xfId="0" applyNumberFormat="1" applyFont="1" applyFill="1" applyBorder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6" fontId="10" fillId="2" borderId="4" xfId="0" applyNumberFormat="1" applyFont="1" applyFill="1" applyBorder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76" fontId="16" fillId="6" borderId="11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176" fontId="10" fillId="6" borderId="4" xfId="0" applyNumberFormat="1" applyFont="1" applyFill="1" applyBorder="1">
      <alignment vertical="center"/>
    </xf>
    <xf numFmtId="0" fontId="10" fillId="6" borderId="1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/>
    </xf>
    <xf numFmtId="0" fontId="9" fillId="6" borderId="4" xfId="0" applyFont="1" applyFill="1" applyBorder="1" applyAlignment="1">
      <alignment horizontal="right" vertical="center"/>
    </xf>
    <xf numFmtId="176" fontId="16" fillId="6" borderId="4" xfId="0" applyNumberFormat="1" applyFont="1" applyFill="1" applyBorder="1">
      <alignment vertical="center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176" fontId="18" fillId="6" borderId="15" xfId="0" applyNumberFormat="1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176" fontId="19" fillId="6" borderId="16" xfId="0" applyNumberFormat="1" applyFont="1" applyFill="1" applyBorder="1">
      <alignment vertical="center"/>
    </xf>
    <xf numFmtId="0" fontId="19" fillId="6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176" fontId="21" fillId="0" borderId="4" xfId="0" applyNumberFormat="1" applyFont="1" applyBorder="1" applyAlignment="1">
      <alignment horizontal="center" vertical="center"/>
    </xf>
    <xf numFmtId="0" fontId="11" fillId="0" borderId="4" xfId="50" applyFont="1" applyBorder="1" applyAlignment="1" applyProtection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0" fontId="11" fillId="0" borderId="4" xfId="50" applyFont="1" applyBorder="1" applyAlignment="1" applyProtection="1">
      <alignment horizontal="center" vertical="center"/>
    </xf>
    <xf numFmtId="176" fontId="23" fillId="5" borderId="4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/>
    </xf>
    <xf numFmtId="0" fontId="23" fillId="5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11" fillId="0" borderId="4" xfId="5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0" borderId="18" xfId="0" applyBorder="1">
      <alignment vertical="center"/>
    </xf>
    <xf numFmtId="0" fontId="11" fillId="5" borderId="4" xfId="5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0" fillId="5" borderId="0" xfId="0" applyFill="1" applyAlignment="1">
      <alignment vertical="center" wrapText="1"/>
    </xf>
    <xf numFmtId="176" fontId="0" fillId="0" borderId="0" xfId="0" applyNumberFormat="1">
      <alignment vertical="center"/>
    </xf>
    <xf numFmtId="176" fontId="19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9" fillId="0" borderId="0" xfId="0" applyFont="1">
      <alignment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25" fillId="5" borderId="0" xfId="0" applyFont="1" applyFill="1">
      <alignment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176" fontId="5" fillId="4" borderId="30" xfId="0" applyNumberFormat="1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176" fontId="19" fillId="5" borderId="0" xfId="0" applyNumberFormat="1" applyFont="1" applyFill="1">
      <alignment vertical="center"/>
    </xf>
    <xf numFmtId="0" fontId="26" fillId="0" borderId="2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49" fontId="27" fillId="0" borderId="32" xfId="0" applyNumberFormat="1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/>
    </xf>
    <xf numFmtId="176" fontId="27" fillId="7" borderId="34" xfId="0" applyNumberFormat="1" applyFont="1" applyFill="1" applyBorder="1" applyAlignment="1">
      <alignment horizontal="center" vertical="center"/>
    </xf>
    <xf numFmtId="176" fontId="27" fillId="7" borderId="8" xfId="0" applyNumberFormat="1" applyFont="1" applyFill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49" fontId="27" fillId="0" borderId="37" xfId="0" applyNumberFormat="1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176" fontId="27" fillId="7" borderId="11" xfId="0" applyNumberFormat="1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7" fillId="0" borderId="40" xfId="0" applyNumberFormat="1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7" borderId="39" xfId="0" applyFont="1" applyFill="1" applyBorder="1" applyAlignment="1">
      <alignment horizontal="center" vertical="center"/>
    </xf>
    <xf numFmtId="176" fontId="27" fillId="7" borderId="4" xfId="0" applyNumberFormat="1" applyFont="1" applyFill="1" applyBorder="1" applyAlignment="1">
      <alignment horizontal="center" vertical="center"/>
    </xf>
    <xf numFmtId="0" fontId="27" fillId="7" borderId="42" xfId="0" applyFont="1" applyFill="1" applyBorder="1" applyAlignment="1">
      <alignment horizontal="center" vertical="center"/>
    </xf>
    <xf numFmtId="176" fontId="27" fillId="7" borderId="43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76" fontId="27" fillId="7" borderId="18" xfId="0" applyNumberFormat="1" applyFont="1" applyFill="1" applyBorder="1" applyAlignment="1">
      <alignment horizontal="center" vertical="center"/>
    </xf>
    <xf numFmtId="176" fontId="27" fillId="7" borderId="44" xfId="0" applyNumberFormat="1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49" fontId="27" fillId="0" borderId="46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7" borderId="48" xfId="0" applyFont="1" applyFill="1" applyBorder="1" applyAlignment="1">
      <alignment horizontal="center" vertical="center"/>
    </xf>
    <xf numFmtId="176" fontId="27" fillId="7" borderId="15" xfId="0" applyNumberFormat="1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76" fontId="27" fillId="7" borderId="49" xfId="0" applyNumberFormat="1" applyFont="1" applyFill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176" fontId="27" fillId="7" borderId="51" xfId="0" applyNumberFormat="1" applyFont="1" applyFill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176" fontId="27" fillId="8" borderId="11" xfId="0" applyNumberFormat="1" applyFont="1" applyFill="1" applyBorder="1" applyAlignment="1">
      <alignment horizontal="center" vertical="center"/>
    </xf>
    <xf numFmtId="0" fontId="27" fillId="8" borderId="48" xfId="0" applyFont="1" applyFill="1" applyBorder="1" applyAlignment="1">
      <alignment horizontal="center" vertical="center"/>
    </xf>
    <xf numFmtId="176" fontId="27" fillId="8" borderId="15" xfId="0" applyNumberFormat="1" applyFont="1" applyFill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/>
    </xf>
    <xf numFmtId="176" fontId="27" fillId="8" borderId="8" xfId="0" applyNumberFormat="1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176" fontId="10" fillId="8" borderId="8" xfId="0" applyNumberFormat="1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176" fontId="10" fillId="7" borderId="8" xfId="0" applyNumberFormat="1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30" xfId="0" applyNumberFormat="1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49" fontId="29" fillId="5" borderId="0" xfId="0" applyNumberFormat="1" applyFont="1" applyFill="1" applyAlignment="1">
      <alignment horizontal="center" vertical="center"/>
    </xf>
    <xf numFmtId="176" fontId="29" fillId="5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76" fontId="7" fillId="5" borderId="0" xfId="0" applyNumberFormat="1" applyFont="1" applyFill="1" applyAlignment="1">
      <alignment horizontal="center" vertical="center"/>
    </xf>
    <xf numFmtId="0" fontId="19" fillId="5" borderId="0" xfId="0" applyFont="1" applyFill="1">
      <alignment vertical="center"/>
    </xf>
    <xf numFmtId="0" fontId="0" fillId="5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9" fillId="4" borderId="32" xfId="50" applyFont="1" applyFill="1" applyBorder="1" applyAlignment="1" applyProtection="1">
      <alignment horizontal="center" vertical="center"/>
    </xf>
    <xf numFmtId="0" fontId="9" fillId="4" borderId="7" xfId="50" applyFont="1" applyFill="1" applyBorder="1" applyAlignment="1" applyProtection="1">
      <alignment horizontal="center" vertical="center"/>
    </xf>
    <xf numFmtId="176" fontId="9" fillId="4" borderId="7" xfId="50" applyNumberFormat="1" applyFont="1" applyFill="1" applyBorder="1" applyAlignment="1" applyProtection="1">
      <alignment horizontal="center" vertical="center" wrapText="1"/>
    </xf>
    <xf numFmtId="176" fontId="9" fillId="4" borderId="9" xfId="50" applyNumberFormat="1" applyFont="1" applyFill="1" applyBorder="1" applyAlignment="1" applyProtection="1">
      <alignment horizontal="center" vertical="center" wrapText="1"/>
    </xf>
    <xf numFmtId="0" fontId="9" fillId="4" borderId="8" xfId="5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1" fillId="2" borderId="3" xfId="50" applyFont="1" applyFill="1" applyBorder="1" applyAlignment="1" applyProtection="1">
      <alignment horizontal="center" vertical="center"/>
    </xf>
    <xf numFmtId="0" fontId="11" fillId="2" borderId="4" xfId="50" applyFont="1" applyFill="1" applyBorder="1" applyAlignment="1" applyProtection="1">
      <alignment horizontal="center" vertical="center" wrapText="1"/>
    </xf>
    <xf numFmtId="176" fontId="11" fillId="2" borderId="4" xfId="50" applyNumberFormat="1" applyFont="1" applyFill="1" applyBorder="1" applyAlignment="1" applyProtection="1">
      <alignment horizontal="center" vertical="center" wrapText="1"/>
    </xf>
    <xf numFmtId="176" fontId="11" fillId="2" borderId="11" xfId="50" applyNumberFormat="1" applyFont="1" applyFill="1" applyBorder="1" applyAlignment="1" applyProtection="1">
      <alignment horizontal="center" vertical="center" wrapTex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2" xfId="50" applyFont="1" applyFill="1" applyBorder="1" applyAlignment="1" applyProtection="1">
      <alignment horizontal="center" vertical="center"/>
    </xf>
    <xf numFmtId="176" fontId="19" fillId="2" borderId="4" xfId="0" applyNumberFormat="1" applyFont="1" applyFill="1" applyBorder="1" applyAlignment="1">
      <alignment horizontal="center" vertical="center"/>
    </xf>
    <xf numFmtId="176" fontId="19" fillId="2" borderId="4" xfId="0" applyNumberFormat="1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/>
    </xf>
    <xf numFmtId="176" fontId="19" fillId="0" borderId="16" xfId="0" applyNumberFormat="1" applyFont="1" applyBorder="1">
      <alignment vertical="center"/>
    </xf>
    <xf numFmtId="176" fontId="11" fillId="2" borderId="15" xfId="50" applyNumberFormat="1" applyFont="1" applyFill="1" applyBorder="1" applyAlignment="1" applyProtection="1">
      <alignment horizontal="center" vertical="center" wrapText="1"/>
    </xf>
    <xf numFmtId="0" fontId="31" fillId="0" borderId="20" xfId="50" applyFont="1" applyBorder="1" applyAlignment="1" applyProtection="1">
      <alignment horizontal="center" vertical="center"/>
    </xf>
    <xf numFmtId="0" fontId="24" fillId="0" borderId="17" xfId="50" applyFont="1" applyBorder="1" applyAlignment="1" applyProtection="1">
      <alignment horizontal="center" vertical="center"/>
    </xf>
    <xf numFmtId="0" fontId="24" fillId="0" borderId="56" xfId="50" applyFont="1" applyBorder="1" applyAlignment="1" applyProtection="1">
      <alignment horizontal="center" vertical="center"/>
    </xf>
    <xf numFmtId="0" fontId="24" fillId="0" borderId="0" xfId="50" applyFont="1" applyAlignment="1" applyProtection="1">
      <alignment horizontal="center" vertical="center"/>
    </xf>
    <xf numFmtId="0" fontId="32" fillId="0" borderId="0" xfId="50" applyFont="1" applyAlignment="1" applyProtection="1">
      <alignment horizontal="center" vertical="center"/>
    </xf>
    <xf numFmtId="0" fontId="9" fillId="0" borderId="0" xfId="50" applyFont="1" applyAlignment="1" applyProtection="1">
      <alignment vertical="center"/>
    </xf>
    <xf numFmtId="49" fontId="33" fillId="0" borderId="0" xfId="50" applyNumberFormat="1" applyFont="1" applyAlignment="1" applyProtection="1">
      <alignment horizontal="center" vertical="center"/>
    </xf>
    <xf numFmtId="0" fontId="19" fillId="0" borderId="0" xfId="50" applyAlignment="1" applyProtection="1">
      <alignment horizontal="center" vertical="center"/>
    </xf>
    <xf numFmtId="0" fontId="34" fillId="9" borderId="6" xfId="50" applyFont="1" applyFill="1" applyBorder="1" applyAlignment="1" applyProtection="1">
      <alignment horizontal="center" vertical="center"/>
    </xf>
    <xf numFmtId="49" fontId="9" fillId="9" borderId="7" xfId="50" applyNumberFormat="1" applyFont="1" applyFill="1" applyBorder="1" applyAlignment="1" applyProtection="1">
      <alignment horizontal="center" vertical="center"/>
    </xf>
    <xf numFmtId="0" fontId="9" fillId="9" borderId="7" xfId="50" applyFont="1" applyFill="1" applyBorder="1" applyAlignment="1" applyProtection="1">
      <alignment horizontal="center" vertical="center"/>
    </xf>
    <xf numFmtId="0" fontId="9" fillId="9" borderId="7" xfId="50" applyFont="1" applyFill="1" applyBorder="1" applyAlignment="1" applyProtection="1">
      <alignment horizontal="center" vertical="center" wrapText="1"/>
    </xf>
    <xf numFmtId="0" fontId="9" fillId="9" borderId="57" xfId="50" applyFont="1" applyFill="1" applyBorder="1" applyAlignment="1" applyProtection="1">
      <alignment horizontal="center" vertical="center"/>
    </xf>
    <xf numFmtId="0" fontId="19" fillId="9" borderId="8" xfId="0" applyFont="1" applyFill="1" applyBorder="1">
      <alignment vertical="center"/>
    </xf>
    <xf numFmtId="0" fontId="19" fillId="0" borderId="10" xfId="50" applyBorder="1" applyAlignment="1" applyProtection="1">
      <alignment horizontal="center" vertical="center"/>
    </xf>
    <xf numFmtId="49" fontId="0" fillId="0" borderId="4" xfId="50" applyNumberFormat="1" applyFont="1" applyBorder="1" applyAlignment="1" applyProtection="1">
      <alignment horizontal="center" vertical="center"/>
    </xf>
    <xf numFmtId="176" fontId="0" fillId="0" borderId="4" xfId="50" applyNumberFormat="1" applyFont="1" applyBorder="1" applyAlignment="1" applyProtection="1">
      <alignment horizontal="center" vertical="center"/>
    </xf>
    <xf numFmtId="0" fontId="0" fillId="0" borderId="1" xfId="50" applyFont="1" applyBorder="1" applyAlignment="1" applyProtection="1">
      <alignment horizontal="center" vertical="center"/>
    </xf>
    <xf numFmtId="0" fontId="0" fillId="0" borderId="4" xfId="50" applyFont="1" applyBorder="1" applyAlignment="1" applyProtection="1">
      <alignment horizontal="left" vertical="center"/>
    </xf>
    <xf numFmtId="0" fontId="5" fillId="0" borderId="11" xfId="0" applyFont="1" applyBorder="1" applyAlignment="1">
      <alignment horizontal="center" vertical="center"/>
    </xf>
    <xf numFmtId="49" fontId="11" fillId="2" borderId="4" xfId="50" applyNumberFormat="1" applyFont="1" applyFill="1" applyBorder="1" applyAlignment="1" applyProtection="1">
      <alignment horizontal="center" vertical="center" wrapText="1"/>
    </xf>
    <xf numFmtId="176" fontId="19" fillId="0" borderId="4" xfId="50" applyNumberFormat="1" applyBorder="1" applyAlignment="1" applyProtection="1">
      <alignment horizontal="center" vertical="center"/>
    </xf>
    <xf numFmtId="176" fontId="19" fillId="0" borderId="4" xfId="50" applyNumberFormat="1" applyBorder="1" applyAlignment="1" applyProtection="1">
      <alignment horizontal="left" vertical="center"/>
    </xf>
    <xf numFmtId="0" fontId="19" fillId="0" borderId="1" xfId="50" applyBorder="1" applyAlignment="1" applyProtection="1">
      <alignment horizontal="center" vertical="center"/>
    </xf>
    <xf numFmtId="49" fontId="11" fillId="2" borderId="1" xfId="50" applyNumberFormat="1" applyFont="1" applyFill="1" applyBorder="1" applyAlignment="1" applyProtection="1">
      <alignment horizontal="left" vertical="center" wrapText="1"/>
    </xf>
    <xf numFmtId="49" fontId="11" fillId="2" borderId="2" xfId="50" applyNumberFormat="1" applyFont="1" applyFill="1" applyBorder="1" applyAlignment="1" applyProtection="1">
      <alignment horizontal="left" vertical="center" wrapText="1"/>
    </xf>
    <xf numFmtId="49" fontId="11" fillId="2" borderId="3" xfId="50" applyNumberFormat="1" applyFont="1" applyFill="1" applyBorder="1" applyAlignment="1" applyProtection="1">
      <alignment horizontal="left" vertical="center" wrapText="1"/>
    </xf>
    <xf numFmtId="0" fontId="19" fillId="0" borderId="4" xfId="50" applyBorder="1" applyAlignment="1" applyProtection="1">
      <alignment horizontal="center" vertical="center"/>
    </xf>
    <xf numFmtId="0" fontId="19" fillId="0" borderId="4" xfId="50" applyBorder="1" applyAlignment="1" applyProtection="1">
      <alignment horizontal="left" vertical="center"/>
    </xf>
    <xf numFmtId="176" fontId="19" fillId="0" borderId="4" xfId="50" applyNumberFormat="1" applyBorder="1" applyAlignment="1" applyProtection="1">
      <alignment vertical="center"/>
    </xf>
    <xf numFmtId="0" fontId="19" fillId="0" borderId="1" xfId="50" applyBorder="1" applyAlignment="1" applyProtection="1">
      <alignment horizontal="left" vertical="center"/>
    </xf>
    <xf numFmtId="0" fontId="19" fillId="0" borderId="2" xfId="50" applyBorder="1" applyAlignment="1" applyProtection="1">
      <alignment horizontal="left" vertical="center"/>
    </xf>
    <xf numFmtId="0" fontId="19" fillId="0" borderId="3" xfId="50" applyBorder="1" applyAlignment="1" applyProtection="1">
      <alignment horizontal="left" vertical="center"/>
    </xf>
    <xf numFmtId="0" fontId="19" fillId="0" borderId="48" xfId="50" applyBorder="1" applyAlignment="1" applyProtection="1">
      <alignment horizontal="center" vertical="center"/>
    </xf>
    <xf numFmtId="0" fontId="19" fillId="0" borderId="16" xfId="50" applyBorder="1" applyAlignment="1" applyProtection="1">
      <alignment horizontal="center" vertical="center"/>
    </xf>
    <xf numFmtId="176" fontId="19" fillId="0" borderId="16" xfId="50" applyNumberFormat="1" applyBorder="1" applyAlignment="1" applyProtection="1">
      <alignment vertical="center"/>
    </xf>
    <xf numFmtId="176" fontId="19" fillId="0" borderId="16" xfId="50" applyNumberFormat="1" applyBorder="1" applyAlignment="1" applyProtection="1">
      <alignment horizontal="center" vertical="center"/>
    </xf>
    <xf numFmtId="0" fontId="19" fillId="0" borderId="49" xfId="50" applyBorder="1" applyAlignment="1" applyProtection="1">
      <alignment horizontal="left" vertical="center"/>
    </xf>
    <xf numFmtId="0" fontId="19" fillId="0" borderId="13" xfId="50" applyBorder="1" applyAlignment="1" applyProtection="1">
      <alignment horizontal="left" vertical="center"/>
    </xf>
    <xf numFmtId="0" fontId="19" fillId="0" borderId="14" xfId="50" applyBorder="1" applyAlignment="1" applyProtection="1">
      <alignment horizontal="left" vertical="center"/>
    </xf>
    <xf numFmtId="0" fontId="5" fillId="0" borderId="15" xfId="0" applyFont="1" applyBorder="1" applyAlignment="1">
      <alignment horizontal="center" vertical="center"/>
    </xf>
    <xf numFmtId="176" fontId="19" fillId="0" borderId="0" xfId="50" applyNumberFormat="1" applyAlignment="1" applyProtection="1">
      <alignment vertical="center"/>
    </xf>
    <xf numFmtId="176" fontId="19" fillId="0" borderId="0" xfId="50" applyNumberFormat="1" applyAlignment="1" applyProtection="1">
      <alignment horizontal="center" vertical="center"/>
    </xf>
    <xf numFmtId="176" fontId="19" fillId="5" borderId="0" xfId="50" applyNumberFormat="1" applyFill="1" applyAlignment="1" applyProtection="1">
      <alignment vertical="center"/>
    </xf>
    <xf numFmtId="0" fontId="19" fillId="0" borderId="0" xfId="50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16" fillId="10" borderId="6" xfId="0" applyFont="1" applyFill="1" applyBorder="1" applyAlignment="1">
      <alignment horizontal="center" vertical="center"/>
    </xf>
    <xf numFmtId="49" fontId="35" fillId="10" borderId="7" xfId="0" applyNumberFormat="1" applyFont="1" applyFill="1" applyBorder="1" applyAlignment="1">
      <alignment horizontal="center" vertical="center"/>
    </xf>
    <xf numFmtId="0" fontId="35" fillId="10" borderId="7" xfId="0" applyFont="1" applyFill="1" applyBorder="1" applyAlignment="1">
      <alignment horizontal="center" vertical="center"/>
    </xf>
    <xf numFmtId="0" fontId="35" fillId="10" borderId="8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16" fillId="10" borderId="58" xfId="0" applyFont="1" applyFill="1" applyBorder="1" applyAlignment="1">
      <alignment horizontal="center" vertical="center"/>
    </xf>
    <xf numFmtId="176" fontId="26" fillId="10" borderId="7" xfId="0" applyNumberFormat="1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/>
    </xf>
    <xf numFmtId="176" fontId="26" fillId="10" borderId="8" xfId="0" applyNumberFormat="1" applyFont="1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34" fillId="0" borderId="59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0" fillId="4" borderId="48" xfId="0" applyNumberForma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36" fillId="0" borderId="25" xfId="50" applyNumberFormat="1" applyFont="1" applyBorder="1" applyAlignment="1" applyProtection="1">
      <alignment horizontal="center" vertical="center"/>
    </xf>
    <xf numFmtId="176" fontId="36" fillId="0" borderId="23" xfId="50" applyNumberFormat="1" applyFont="1" applyBorder="1" applyAlignment="1" applyProtection="1">
      <alignment horizontal="center" vertical="center"/>
    </xf>
    <xf numFmtId="176" fontId="36" fillId="0" borderId="24" xfId="50" applyNumberFormat="1" applyFont="1" applyBorder="1" applyAlignment="1" applyProtection="1">
      <alignment horizontal="center" vertical="center"/>
    </xf>
    <xf numFmtId="176" fontId="36" fillId="5" borderId="0" xfId="50" applyNumberFormat="1" applyFont="1" applyFill="1" applyAlignment="1" applyProtection="1">
      <alignment horizontal="center" vertical="center"/>
    </xf>
    <xf numFmtId="49" fontId="26" fillId="5" borderId="17" xfId="0" applyNumberFormat="1" applyFont="1" applyFill="1" applyBorder="1" applyAlignment="1">
      <alignment horizontal="center" vertical="center"/>
    </xf>
    <xf numFmtId="49" fontId="26" fillId="5" borderId="0" xfId="0" applyNumberFormat="1" applyFont="1" applyFill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49" fontId="35" fillId="11" borderId="7" xfId="0" applyNumberFormat="1" applyFont="1" applyFill="1" applyBorder="1" applyAlignment="1">
      <alignment horizontal="center" vertical="center"/>
    </xf>
    <xf numFmtId="176" fontId="18" fillId="11" borderId="7" xfId="50" applyNumberFormat="1" applyFont="1" applyFill="1" applyBorder="1" applyAlignment="1" applyProtection="1">
      <alignment vertical="center"/>
    </xf>
    <xf numFmtId="0" fontId="35" fillId="11" borderId="8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43" fontId="10" fillId="5" borderId="0" xfId="0" applyNumberFormat="1" applyFont="1" applyFill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7" fillId="5" borderId="0" xfId="0" applyNumberFormat="1" applyFont="1" applyFill="1">
      <alignment vertical="center"/>
    </xf>
    <xf numFmtId="176" fontId="11" fillId="0" borderId="4" xfId="0" applyNumberFormat="1" applyFont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19" fillId="0" borderId="48" xfId="50" applyBorder="1" applyAlignment="1" applyProtection="1">
      <alignment horizontal="left" vertical="center"/>
    </xf>
    <xf numFmtId="176" fontId="0" fillId="0" borderId="16" xfId="0" applyNumberFormat="1" applyBorder="1">
      <alignment vertical="center"/>
    </xf>
    <xf numFmtId="0" fontId="10" fillId="0" borderId="0" xfId="50" applyFont="1" applyAlignment="1" applyProtection="1">
      <alignment vertical="center"/>
    </xf>
    <xf numFmtId="0" fontId="11" fillId="0" borderId="0" xfId="0" applyFont="1">
      <alignment vertical="center"/>
    </xf>
    <xf numFmtId="176" fontId="16" fillId="0" borderId="0" xfId="0" applyNumberFormat="1" applyFont="1">
      <alignment vertical="center"/>
    </xf>
    <xf numFmtId="0" fontId="16" fillId="5" borderId="0" xfId="0" applyFont="1" applyFill="1" applyAlignment="1">
      <alignment horizontal="center" vertical="center"/>
    </xf>
    <xf numFmtId="49" fontId="11" fillId="5" borderId="0" xfId="0" applyNumberFormat="1" applyFont="1" applyFill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1" fillId="0" borderId="16" xfId="0" applyFont="1" applyBorder="1">
      <alignment vertical="center"/>
    </xf>
    <xf numFmtId="176" fontId="11" fillId="0" borderId="16" xfId="0" applyNumberFormat="1" applyFont="1" applyBorder="1">
      <alignment vertical="center"/>
    </xf>
    <xf numFmtId="176" fontId="10" fillId="0" borderId="15" xfId="0" applyNumberFormat="1" applyFont="1" applyBorder="1" applyAlignment="1">
      <alignment horizontal="center" vertical="center"/>
    </xf>
    <xf numFmtId="0" fontId="26" fillId="5" borderId="0" xfId="0" applyFont="1" applyFill="1">
      <alignment vertical="center"/>
    </xf>
    <xf numFmtId="176" fontId="10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5" borderId="0" xfId="0" applyNumberFormat="1" applyFont="1" applyFill="1" applyAlignment="1">
      <alignment horizontal="center" vertical="center"/>
    </xf>
    <xf numFmtId="176" fontId="11" fillId="0" borderId="11" xfId="0" applyNumberFormat="1" applyFont="1" applyBorder="1">
      <alignment vertical="center"/>
    </xf>
    <xf numFmtId="0" fontId="10" fillId="5" borderId="10" xfId="0" applyFont="1" applyFill="1" applyBorder="1" applyAlignment="1">
      <alignment horizontal="center" vertical="center"/>
    </xf>
    <xf numFmtId="176" fontId="10" fillId="0" borderId="4" xfId="5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6" fontId="2" fillId="5" borderId="59" xfId="50" applyNumberFormat="1" applyFont="1" applyFill="1" applyBorder="1" applyAlignment="1" applyProtection="1">
      <alignment horizontal="center" vertical="center"/>
    </xf>
    <xf numFmtId="176" fontId="2" fillId="5" borderId="2" xfId="50" applyNumberFormat="1" applyFont="1" applyFill="1" applyBorder="1" applyAlignment="1" applyProtection="1">
      <alignment horizontal="center" vertical="center"/>
    </xf>
    <xf numFmtId="176" fontId="2" fillId="5" borderId="3" xfId="50" applyNumberFormat="1" applyFont="1" applyFill="1" applyBorder="1" applyAlignment="1" applyProtection="1">
      <alignment horizontal="center" vertical="center"/>
    </xf>
    <xf numFmtId="49" fontId="2" fillId="5" borderId="59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176" fontId="11" fillId="5" borderId="11" xfId="0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6" fontId="11" fillId="5" borderId="15" xfId="0" applyNumberFormat="1" applyFont="1" applyFill="1" applyBorder="1" applyAlignment="1">
      <alignment horizontal="center" vertical="center"/>
    </xf>
    <xf numFmtId="176" fontId="37" fillId="0" borderId="0" xfId="0" applyNumberFormat="1" applyFont="1" applyAlignment="1">
      <alignment horizontal="center" vertical="center"/>
    </xf>
    <xf numFmtId="176" fontId="36" fillId="5" borderId="0" xfId="50" applyNumberFormat="1" applyFont="1" applyFill="1" applyAlignment="1" applyProtection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0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41" fillId="0" borderId="20" xfId="50" applyFont="1" applyBorder="1" applyAlignment="1" applyProtection="1">
      <alignment horizontal="center" vertical="center"/>
    </xf>
    <xf numFmtId="0" fontId="42" fillId="0" borderId="17" xfId="50" applyFont="1" applyBorder="1" applyAlignment="1" applyProtection="1">
      <alignment horizontal="center" vertical="center"/>
    </xf>
    <xf numFmtId="0" fontId="42" fillId="0" borderId="56" xfId="50" applyFont="1" applyBorder="1" applyAlignment="1" applyProtection="1">
      <alignment horizontal="center" vertical="center"/>
    </xf>
    <xf numFmtId="0" fontId="42" fillId="0" borderId="0" xfId="50" applyFont="1" applyAlignment="1" applyProtection="1">
      <alignment horizontal="center" vertical="center"/>
    </xf>
    <xf numFmtId="0" fontId="29" fillId="5" borderId="56" xfId="50" applyFont="1" applyFill="1" applyBorder="1" applyAlignment="1" applyProtection="1">
      <alignment horizontal="center" vertical="center"/>
    </xf>
    <xf numFmtId="0" fontId="18" fillId="0" borderId="0" xfId="50" applyFont="1" applyAlignment="1" applyProtection="1">
      <alignment horizontal="left" vertical="center"/>
    </xf>
    <xf numFmtId="0" fontId="43" fillId="0" borderId="0" xfId="50" applyFont="1" applyAlignment="1" applyProtection="1">
      <alignment horizontal="left" vertical="center"/>
    </xf>
    <xf numFmtId="0" fontId="43" fillId="0" borderId="0" xfId="50" applyFont="1" applyAlignment="1" applyProtection="1">
      <alignment vertical="center"/>
    </xf>
    <xf numFmtId="0" fontId="9" fillId="4" borderId="6" xfId="50" applyFont="1" applyFill="1" applyBorder="1" applyAlignment="1" applyProtection="1">
      <alignment horizontal="center" vertical="center"/>
    </xf>
    <xf numFmtId="49" fontId="9" fillId="4" borderId="7" xfId="49" applyNumberFormat="1" applyFont="1" applyFill="1" applyBorder="1" applyAlignment="1" applyProtection="1">
      <alignment horizontal="center" vertical="center"/>
    </xf>
    <xf numFmtId="176" fontId="9" fillId="4" borderId="7" xfId="50" applyNumberFormat="1" applyFont="1" applyFill="1" applyBorder="1" applyAlignment="1" applyProtection="1">
      <alignment horizontal="center" vertical="center"/>
    </xf>
    <xf numFmtId="176" fontId="9" fillId="4" borderId="57" xfId="50" applyNumberFormat="1" applyFont="1" applyFill="1" applyBorder="1" applyAlignment="1" applyProtection="1">
      <alignment horizontal="center" vertical="center"/>
    </xf>
    <xf numFmtId="176" fontId="9" fillId="4" borderId="8" xfId="50" applyNumberFormat="1" applyFont="1" applyFill="1" applyBorder="1" applyAlignment="1" applyProtection="1">
      <alignment horizontal="center" vertical="center"/>
    </xf>
    <xf numFmtId="0" fontId="9" fillId="5" borderId="36" xfId="50" applyFont="1" applyFill="1" applyBorder="1" applyAlignment="1" applyProtection="1">
      <alignment horizontal="center" vertical="center"/>
    </xf>
    <xf numFmtId="0" fontId="44" fillId="5" borderId="1" xfId="50" applyFont="1" applyFill="1" applyBorder="1" applyAlignment="1" applyProtection="1">
      <alignment horizontal="center" vertical="center"/>
    </xf>
    <xf numFmtId="0" fontId="5" fillId="5" borderId="2" xfId="50" applyFont="1" applyFill="1" applyBorder="1" applyAlignment="1" applyProtection="1">
      <alignment horizontal="center" vertical="center"/>
    </xf>
    <xf numFmtId="0" fontId="5" fillId="5" borderId="3" xfId="50" applyFont="1" applyFill="1" applyBorder="1" applyAlignment="1" applyProtection="1">
      <alignment horizontal="center" vertical="center"/>
    </xf>
    <xf numFmtId="176" fontId="9" fillId="5" borderId="60" xfId="50" applyNumberFormat="1" applyFont="1" applyFill="1" applyBorder="1" applyAlignment="1" applyProtection="1">
      <alignment horizontal="center" vertical="center"/>
    </xf>
    <xf numFmtId="176" fontId="35" fillId="5" borderId="4" xfId="50" applyNumberFormat="1" applyFont="1" applyFill="1" applyBorder="1" applyAlignment="1" applyProtection="1">
      <alignment horizontal="center" vertical="center"/>
    </xf>
    <xf numFmtId="176" fontId="13" fillId="0" borderId="11" xfId="0" applyNumberFormat="1" applyFont="1" applyBorder="1">
      <alignment vertical="center"/>
    </xf>
    <xf numFmtId="0" fontId="45" fillId="5" borderId="10" xfId="50" applyFont="1" applyFill="1" applyBorder="1" applyAlignment="1" applyProtection="1">
      <alignment horizontal="center" vertical="center"/>
    </xf>
    <xf numFmtId="0" fontId="45" fillId="0" borderId="4" xfId="50" applyFont="1" applyBorder="1" applyAlignment="1" applyProtection="1">
      <alignment vertical="center"/>
    </xf>
    <xf numFmtId="0" fontId="45" fillId="0" borderId="4" xfId="50" applyFont="1" applyBorder="1" applyAlignment="1" applyProtection="1">
      <alignment horizontal="center" vertical="center"/>
    </xf>
    <xf numFmtId="176" fontId="45" fillId="0" borderId="4" xfId="50" applyNumberFormat="1" applyFont="1" applyBorder="1" applyAlignment="1" applyProtection="1">
      <alignment vertical="center"/>
    </xf>
    <xf numFmtId="176" fontId="45" fillId="0" borderId="11" xfId="50" applyNumberFormat="1" applyFont="1" applyBorder="1" applyAlignment="1" applyProtection="1">
      <alignment vertical="center"/>
    </xf>
    <xf numFmtId="0" fontId="46" fillId="0" borderId="1" xfId="50" applyFont="1" applyBorder="1" applyAlignment="1" applyProtection="1">
      <alignment horizontal="center" vertical="center"/>
    </xf>
    <xf numFmtId="0" fontId="46" fillId="0" borderId="2" xfId="50" applyFont="1" applyBorder="1" applyAlignment="1" applyProtection="1">
      <alignment horizontal="center" vertical="center"/>
    </xf>
    <xf numFmtId="0" fontId="46" fillId="0" borderId="3" xfId="50" applyFont="1" applyBorder="1" applyAlignment="1" applyProtection="1">
      <alignment horizontal="center" vertical="center"/>
    </xf>
    <xf numFmtId="0" fontId="45" fillId="0" borderId="4" xfId="50" applyFont="1" applyBorder="1" applyAlignment="1" applyProtection="1">
      <alignment horizontal="center" vertical="center" wrapText="1"/>
    </xf>
    <xf numFmtId="0" fontId="45" fillId="0" borderId="11" xfId="50" applyFont="1" applyBorder="1" applyAlignment="1" applyProtection="1">
      <alignment vertical="center"/>
    </xf>
    <xf numFmtId="0" fontId="45" fillId="5" borderId="61" xfId="50" applyFont="1" applyFill="1" applyBorder="1" applyAlignment="1" applyProtection="1">
      <alignment horizontal="center" vertical="center"/>
    </xf>
    <xf numFmtId="0" fontId="45" fillId="0" borderId="40" xfId="50" applyFont="1" applyBorder="1" applyAlignment="1" applyProtection="1">
      <alignment vertical="center"/>
    </xf>
    <xf numFmtId="0" fontId="45" fillId="0" borderId="40" xfId="50" applyFont="1" applyBorder="1" applyAlignment="1" applyProtection="1">
      <alignment horizontal="center" vertical="center"/>
    </xf>
    <xf numFmtId="176" fontId="45" fillId="0" borderId="40" xfId="50" applyNumberFormat="1" applyFont="1" applyBorder="1" applyAlignment="1" applyProtection="1">
      <alignment vertical="center"/>
    </xf>
    <xf numFmtId="0" fontId="45" fillId="0" borderId="43" xfId="50" applyFont="1" applyBorder="1" applyAlignment="1" applyProtection="1">
      <alignment vertical="center"/>
    </xf>
    <xf numFmtId="0" fontId="47" fillId="5" borderId="25" xfId="50" applyFont="1" applyFill="1" applyBorder="1" applyAlignment="1" applyProtection="1">
      <alignment vertical="center"/>
    </xf>
    <xf numFmtId="0" fontId="47" fillId="12" borderId="24" xfId="50" applyFont="1" applyFill="1" applyBorder="1" applyAlignment="1" applyProtection="1">
      <alignment vertical="center"/>
    </xf>
    <xf numFmtId="0" fontId="48" fillId="12" borderId="25" xfId="0" applyFont="1" applyFill="1" applyBorder="1" applyAlignment="1">
      <alignment horizontal="center" vertical="center" wrapText="1"/>
    </xf>
    <xf numFmtId="0" fontId="48" fillId="12" borderId="54" xfId="0" applyFont="1" applyFill="1" applyBorder="1" applyAlignment="1">
      <alignment horizontal="center" vertical="center" wrapText="1"/>
    </xf>
    <xf numFmtId="0" fontId="49" fillId="12" borderId="54" xfId="0" applyFont="1" applyFill="1" applyBorder="1" applyAlignment="1">
      <alignment horizontal="center" vertical="center" wrapText="1"/>
    </xf>
    <xf numFmtId="176" fontId="50" fillId="12" borderId="55" xfId="50" applyNumberFormat="1" applyFont="1" applyFill="1" applyBorder="1" applyAlignment="1" applyProtection="1">
      <alignment horizontal="center" vertical="center"/>
    </xf>
    <xf numFmtId="176" fontId="50" fillId="12" borderId="54" xfId="50" applyNumberFormat="1" applyFont="1" applyFill="1" applyBorder="1" applyAlignment="1" applyProtection="1">
      <alignment horizontal="center" vertical="center"/>
    </xf>
    <xf numFmtId="176" fontId="50" fillId="12" borderId="30" xfId="50" applyNumberFormat="1" applyFont="1" applyFill="1" applyBorder="1" applyAlignment="1" applyProtection="1">
      <alignment horizontal="center" vertical="center"/>
    </xf>
    <xf numFmtId="0" fontId="47" fillId="5" borderId="26" xfId="50" applyFont="1" applyFill="1" applyBorder="1" applyAlignment="1" applyProtection="1">
      <alignment vertical="center"/>
    </xf>
    <xf numFmtId="0" fontId="47" fillId="12" borderId="47" xfId="50" applyFont="1" applyFill="1" applyBorder="1" applyAlignment="1" applyProtection="1">
      <alignment vertical="center"/>
    </xf>
    <xf numFmtId="176" fontId="48" fillId="12" borderId="45" xfId="0" applyNumberFormat="1" applyFont="1" applyFill="1" applyBorder="1" applyAlignment="1">
      <alignment horizontal="center" vertical="center" wrapText="1"/>
    </xf>
    <xf numFmtId="0" fontId="50" fillId="12" borderId="62" xfId="0" applyFont="1" applyFill="1" applyBorder="1" applyAlignment="1">
      <alignment horizontal="center" vertical="center" wrapText="1"/>
    </xf>
    <xf numFmtId="176" fontId="50" fillId="12" borderId="62" xfId="0" applyNumberFormat="1" applyFont="1" applyFill="1" applyBorder="1" applyAlignment="1">
      <alignment horizontal="center" vertical="center" wrapText="1"/>
    </xf>
    <xf numFmtId="0" fontId="51" fillId="12" borderId="5" xfId="0" applyFont="1" applyFill="1" applyBorder="1">
      <alignment vertical="center"/>
    </xf>
    <xf numFmtId="176" fontId="35" fillId="12" borderId="46" xfId="50" applyNumberFormat="1" applyFont="1" applyFill="1" applyBorder="1" applyAlignment="1" applyProtection="1">
      <alignment horizontal="center" vertical="center"/>
    </xf>
    <xf numFmtId="176" fontId="35" fillId="12" borderId="63" xfId="50" applyNumberFormat="1" applyFont="1" applyFill="1" applyBorder="1" applyAlignment="1" applyProtection="1">
      <alignment horizontal="center" vertical="center"/>
    </xf>
    <xf numFmtId="176" fontId="35" fillId="12" borderId="28" xfId="50" applyNumberFormat="1" applyFont="1" applyFill="1" applyBorder="1" applyAlignment="1" applyProtection="1">
      <alignment horizontal="center" vertical="center"/>
    </xf>
    <xf numFmtId="176" fontId="52" fillId="5" borderId="35" xfId="50" applyNumberFormat="1" applyFont="1" applyFill="1" applyBorder="1" applyAlignment="1" applyProtection="1">
      <alignment horizontal="center" vertical="center" wrapText="1"/>
    </xf>
    <xf numFmtId="176" fontId="52" fillId="13" borderId="35" xfId="50" applyNumberFormat="1" applyFont="1" applyFill="1" applyBorder="1" applyAlignment="1" applyProtection="1">
      <alignment horizontal="center" vertical="center" wrapText="1"/>
    </xf>
    <xf numFmtId="176" fontId="52" fillId="13" borderId="56" xfId="50" applyNumberFormat="1" applyFont="1" applyFill="1" applyBorder="1" applyAlignment="1" applyProtection="1">
      <alignment horizontal="right" vertical="center" wrapText="1"/>
    </xf>
    <xf numFmtId="176" fontId="52" fillId="13" borderId="0" xfId="50" applyNumberFormat="1" applyFont="1" applyFill="1" applyAlignment="1" applyProtection="1">
      <alignment horizontal="right" vertical="center" wrapText="1"/>
    </xf>
    <xf numFmtId="176" fontId="52" fillId="13" borderId="41" xfId="50" applyNumberFormat="1" applyFont="1" applyFill="1" applyBorder="1" applyAlignment="1" applyProtection="1">
      <alignment horizontal="right" vertical="center" wrapText="1"/>
    </xf>
    <xf numFmtId="176" fontId="49" fillId="13" borderId="64" xfId="50" applyNumberFormat="1" applyFont="1" applyFill="1" applyBorder="1" applyAlignment="1" applyProtection="1">
      <alignment horizontal="right" vertical="center" wrapText="1"/>
    </xf>
    <xf numFmtId="176" fontId="49" fillId="13" borderId="37" xfId="50" applyNumberFormat="1" applyFont="1" applyFill="1" applyBorder="1" applyAlignment="1" applyProtection="1">
      <alignment horizontal="right" vertical="center" wrapText="1"/>
    </xf>
    <xf numFmtId="176" fontId="49" fillId="13" borderId="38" xfId="50" applyNumberFormat="1" applyFont="1" applyFill="1" applyBorder="1" applyAlignment="1" applyProtection="1">
      <alignment horizontal="right" vertical="center" wrapText="1"/>
    </xf>
    <xf numFmtId="176" fontId="35" fillId="13" borderId="65" xfId="50" applyNumberFormat="1" applyFont="1" applyFill="1" applyBorder="1" applyAlignment="1" applyProtection="1">
      <alignment horizontal="center" vertical="center" wrapText="1"/>
    </xf>
    <xf numFmtId="176" fontId="49" fillId="13" borderId="59" xfId="50" applyNumberFormat="1" applyFont="1" applyFill="1" applyBorder="1" applyAlignment="1" applyProtection="1">
      <alignment horizontal="right" vertical="center" wrapText="1"/>
    </xf>
    <xf numFmtId="176" fontId="49" fillId="13" borderId="2" xfId="50" applyNumberFormat="1" applyFont="1" applyFill="1" applyBorder="1" applyAlignment="1" applyProtection="1">
      <alignment horizontal="right" vertical="center" wrapText="1"/>
    </xf>
    <xf numFmtId="176" fontId="49" fillId="13" borderId="50" xfId="50" applyNumberFormat="1" applyFont="1" applyFill="1" applyBorder="1" applyAlignment="1" applyProtection="1">
      <alignment horizontal="right" vertical="center" wrapText="1"/>
    </xf>
    <xf numFmtId="176" fontId="35" fillId="13" borderId="66" xfId="50" applyNumberFormat="1" applyFont="1" applyFill="1" applyBorder="1" applyAlignment="1" applyProtection="1">
      <alignment horizontal="center" vertical="center" wrapText="1"/>
    </xf>
    <xf numFmtId="176" fontId="52" fillId="5" borderId="28" xfId="50" applyNumberFormat="1" applyFont="1" applyFill="1" applyBorder="1" applyAlignment="1" applyProtection="1">
      <alignment horizontal="center" vertical="center" wrapText="1"/>
    </xf>
    <xf numFmtId="176" fontId="52" fillId="13" borderId="28" xfId="50" applyNumberFormat="1" applyFont="1" applyFill="1" applyBorder="1" applyAlignment="1" applyProtection="1">
      <alignment horizontal="center" vertical="center" wrapText="1"/>
    </xf>
    <xf numFmtId="176" fontId="52" fillId="13" borderId="26" xfId="50" applyNumberFormat="1" applyFont="1" applyFill="1" applyBorder="1" applyAlignment="1" applyProtection="1">
      <alignment horizontal="right" vertical="center" wrapText="1"/>
    </xf>
    <xf numFmtId="176" fontId="52" fillId="13" borderId="5" xfId="50" applyNumberFormat="1" applyFont="1" applyFill="1" applyBorder="1" applyAlignment="1" applyProtection="1">
      <alignment horizontal="right" vertical="center" wrapText="1"/>
    </xf>
    <xf numFmtId="176" fontId="52" fillId="13" borderId="47" xfId="50" applyNumberFormat="1" applyFont="1" applyFill="1" applyBorder="1" applyAlignment="1" applyProtection="1">
      <alignment horizontal="right" vertical="center" wrapText="1"/>
    </xf>
    <xf numFmtId="176" fontId="49" fillId="13" borderId="12" xfId="50" applyNumberFormat="1" applyFont="1" applyFill="1" applyBorder="1" applyAlignment="1" applyProtection="1">
      <alignment horizontal="right" vertical="center" wrapText="1"/>
    </xf>
    <xf numFmtId="176" fontId="49" fillId="13" borderId="13" xfId="50" applyNumberFormat="1" applyFont="1" applyFill="1" applyBorder="1" applyAlignment="1" applyProtection="1">
      <alignment horizontal="right" vertical="center" wrapText="1"/>
    </xf>
    <xf numFmtId="176" fontId="49" fillId="13" borderId="52" xfId="50" applyNumberFormat="1" applyFont="1" applyFill="1" applyBorder="1" applyAlignment="1" applyProtection="1">
      <alignment horizontal="right" vertical="center" wrapText="1"/>
    </xf>
    <xf numFmtId="176" fontId="35" fillId="13" borderId="67" xfId="50" applyNumberFormat="1" applyFont="1" applyFill="1" applyBorder="1" applyAlignment="1" applyProtection="1">
      <alignment horizontal="center" vertical="center" wrapText="1"/>
    </xf>
    <xf numFmtId="0" fontId="47" fillId="5" borderId="35" xfId="50" applyFont="1" applyFill="1" applyBorder="1" applyAlignment="1" applyProtection="1">
      <alignment horizontal="center" vertical="center"/>
    </xf>
    <xf numFmtId="0" fontId="53" fillId="14" borderId="35" xfId="50" applyFont="1" applyFill="1" applyBorder="1" applyAlignment="1" applyProtection="1">
      <alignment horizontal="center" vertical="center" wrapText="1"/>
    </xf>
    <xf numFmtId="0" fontId="54" fillId="14" borderId="20" xfId="50" applyFont="1" applyFill="1" applyBorder="1" applyAlignment="1" applyProtection="1">
      <alignment horizontal="center" vertical="center" wrapText="1"/>
    </xf>
    <xf numFmtId="0" fontId="54" fillId="14" borderId="68" xfId="50" applyFont="1" applyFill="1" applyBorder="1" applyAlignment="1" applyProtection="1">
      <alignment horizontal="center" vertical="center" wrapText="1"/>
    </xf>
    <xf numFmtId="0" fontId="53" fillId="14" borderId="56" xfId="50" applyFont="1" applyFill="1" applyBorder="1" applyAlignment="1" applyProtection="1">
      <alignment horizontal="center" vertical="center" wrapText="1"/>
    </xf>
    <xf numFmtId="0" fontId="53" fillId="14" borderId="41" xfId="50" applyFont="1" applyFill="1" applyBorder="1" applyAlignment="1" applyProtection="1">
      <alignment horizontal="center" vertical="center" wrapText="1"/>
    </xf>
    <xf numFmtId="0" fontId="38" fillId="14" borderId="20" xfId="50" applyFont="1" applyFill="1" applyBorder="1" applyAlignment="1" applyProtection="1">
      <alignment horizontal="right" vertical="center" wrapText="1"/>
    </xf>
    <xf numFmtId="0" fontId="38" fillId="14" borderId="69" xfId="50" applyFont="1" applyFill="1" applyBorder="1" applyAlignment="1" applyProtection="1">
      <alignment horizontal="right" vertical="center" wrapText="1"/>
    </xf>
    <xf numFmtId="176" fontId="35" fillId="14" borderId="7" xfId="50" applyNumberFormat="1" applyFont="1" applyFill="1" applyBorder="1" applyAlignment="1" applyProtection="1">
      <alignment horizontal="center" vertical="center"/>
    </xf>
    <xf numFmtId="176" fontId="35" fillId="15" borderId="8" xfId="50" applyNumberFormat="1" applyFont="1" applyFill="1" applyBorder="1" applyAlignment="1" applyProtection="1">
      <alignment horizontal="center" vertical="center"/>
    </xf>
    <xf numFmtId="0" fontId="47" fillId="5" borderId="28" xfId="50" applyFont="1" applyFill="1" applyBorder="1" applyAlignment="1" applyProtection="1">
      <alignment horizontal="center" vertical="center"/>
    </xf>
    <xf numFmtId="0" fontId="53" fillId="14" borderId="28" xfId="50" applyFont="1" applyFill="1" applyBorder="1" applyAlignment="1" applyProtection="1">
      <alignment horizontal="center" vertical="center" wrapText="1"/>
    </xf>
    <xf numFmtId="0" fontId="54" fillId="14" borderId="26" xfId="50" applyFont="1" applyFill="1" applyBorder="1" applyAlignment="1" applyProtection="1">
      <alignment horizontal="center" vertical="center" wrapText="1"/>
    </xf>
    <xf numFmtId="0" fontId="54" fillId="14" borderId="47" xfId="50" applyFont="1" applyFill="1" applyBorder="1" applyAlignment="1" applyProtection="1">
      <alignment horizontal="center" vertical="center" wrapText="1"/>
    </xf>
    <xf numFmtId="0" fontId="53" fillId="14" borderId="26" xfId="50" applyFont="1" applyFill="1" applyBorder="1" applyAlignment="1" applyProtection="1">
      <alignment horizontal="center" vertical="center" wrapText="1"/>
    </xf>
    <xf numFmtId="0" fontId="53" fillId="14" borderId="47" xfId="50" applyFont="1" applyFill="1" applyBorder="1" applyAlignment="1" applyProtection="1">
      <alignment horizontal="center" vertical="center" wrapText="1"/>
    </xf>
    <xf numFmtId="0" fontId="38" fillId="14" borderId="26" xfId="50" applyFont="1" applyFill="1" applyBorder="1" applyAlignment="1" applyProtection="1">
      <alignment horizontal="right" vertical="center" wrapText="1"/>
    </xf>
    <xf numFmtId="0" fontId="38" fillId="14" borderId="70" xfId="50" applyFont="1" applyFill="1" applyBorder="1" applyAlignment="1" applyProtection="1">
      <alignment horizontal="right" vertical="center" wrapText="1"/>
    </xf>
    <xf numFmtId="176" fontId="9" fillId="14" borderId="16" xfId="50" applyNumberFormat="1" applyFont="1" applyFill="1" applyBorder="1" applyAlignment="1" applyProtection="1">
      <alignment horizontal="center" vertical="center"/>
    </xf>
    <xf numFmtId="176" fontId="35" fillId="15" borderId="15" xfId="50" applyNumberFormat="1" applyFont="1" applyFill="1" applyBorder="1" applyAlignment="1" applyProtection="1">
      <alignment horizontal="center" vertical="center" wrapText="1"/>
    </xf>
    <xf numFmtId="0" fontId="53" fillId="5" borderId="56" xfId="50" applyFont="1" applyFill="1" applyBorder="1" applyAlignment="1" applyProtection="1">
      <alignment horizontal="center" vertical="center" wrapText="1"/>
    </xf>
    <xf numFmtId="49" fontId="55" fillId="0" borderId="0" xfId="0" applyNumberFormat="1" applyFont="1" applyAlignment="1">
      <alignment horizontal="left" vertical="center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176" fontId="56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8" fillId="0" borderId="0" xfId="0" applyFont="1" applyAlignment="1">
      <alignment horizontal="right" vertical="center" wrapText="1"/>
    </xf>
    <xf numFmtId="0" fontId="59" fillId="5" borderId="31" xfId="50" applyFont="1" applyFill="1" applyBorder="1" applyAlignment="1" applyProtection="1">
      <alignment horizontal="center" vertical="center" wrapText="1"/>
    </xf>
    <xf numFmtId="0" fontId="51" fillId="16" borderId="7" xfId="50" applyFont="1" applyFill="1" applyBorder="1" applyAlignment="1" applyProtection="1">
      <alignment horizontal="center" vertical="center"/>
    </xf>
    <xf numFmtId="0" fontId="35" fillId="16" borderId="7" xfId="50" applyFont="1" applyFill="1" applyBorder="1" applyAlignment="1" applyProtection="1">
      <alignment horizontal="center" vertical="center"/>
    </xf>
    <xf numFmtId="176" fontId="35" fillId="16" borderId="57" xfId="50" applyNumberFormat="1" applyFont="1" applyFill="1" applyBorder="1" applyAlignment="1" applyProtection="1">
      <alignment horizontal="center" vertical="center"/>
    </xf>
    <xf numFmtId="176" fontId="32" fillId="16" borderId="6" xfId="0" applyNumberFormat="1" applyFont="1" applyFill="1" applyBorder="1" applyAlignment="1">
      <alignment horizontal="center" vertical="center" wrapText="1"/>
    </xf>
    <xf numFmtId="176" fontId="35" fillId="16" borderId="7" xfId="0" applyNumberFormat="1" applyFont="1" applyFill="1" applyBorder="1" applyAlignment="1">
      <alignment horizontal="center" vertical="center" wrapText="1"/>
    </xf>
    <xf numFmtId="176" fontId="18" fillId="16" borderId="71" xfId="0" applyNumberFormat="1" applyFont="1" applyFill="1" applyBorder="1" applyAlignment="1">
      <alignment horizontal="center" vertical="center"/>
    </xf>
    <xf numFmtId="176" fontId="18" fillId="16" borderId="8" xfId="0" applyNumberFormat="1" applyFont="1" applyFill="1" applyBorder="1">
      <alignment vertical="center"/>
    </xf>
    <xf numFmtId="0" fontId="59" fillId="5" borderId="39" xfId="50" applyFont="1" applyFill="1" applyBorder="1" applyAlignment="1" applyProtection="1">
      <alignment horizontal="center" vertical="center" wrapText="1"/>
    </xf>
    <xf numFmtId="0" fontId="51" fillId="16" borderId="4" xfId="50" applyFont="1" applyFill="1" applyBorder="1" applyAlignment="1" applyProtection="1">
      <alignment horizontal="center" vertical="center"/>
    </xf>
    <xf numFmtId="0" fontId="35" fillId="16" borderId="4" xfId="50" applyFont="1" applyFill="1" applyBorder="1" applyAlignment="1" applyProtection="1">
      <alignment horizontal="center" vertical="center"/>
    </xf>
    <xf numFmtId="176" fontId="35" fillId="16" borderId="1" xfId="50" applyNumberFormat="1" applyFont="1" applyFill="1" applyBorder="1" applyAlignment="1" applyProtection="1">
      <alignment horizontal="center" vertical="center"/>
    </xf>
    <xf numFmtId="176" fontId="32" fillId="16" borderId="10" xfId="0" applyNumberFormat="1" applyFont="1" applyFill="1" applyBorder="1" applyAlignment="1">
      <alignment horizontal="center" vertical="center" wrapText="1"/>
    </xf>
    <xf numFmtId="176" fontId="35" fillId="16" borderId="4" xfId="0" applyNumberFormat="1" applyFont="1" applyFill="1" applyBorder="1" applyAlignment="1">
      <alignment horizontal="center" vertical="center" wrapText="1"/>
    </xf>
    <xf numFmtId="176" fontId="18" fillId="16" borderId="4" xfId="0" applyNumberFormat="1" applyFont="1" applyFill="1" applyBorder="1" applyAlignment="1">
      <alignment horizontal="center" vertical="center"/>
    </xf>
    <xf numFmtId="176" fontId="18" fillId="16" borderId="11" xfId="0" applyNumberFormat="1" applyFont="1" applyFill="1" applyBorder="1">
      <alignment vertical="center"/>
    </xf>
    <xf numFmtId="0" fontId="59" fillId="5" borderId="45" xfId="50" applyFont="1" applyFill="1" applyBorder="1" applyAlignment="1" applyProtection="1">
      <alignment horizontal="center" vertical="center" wrapText="1"/>
    </xf>
    <xf numFmtId="0" fontId="16" fillId="16" borderId="16" xfId="0" applyFont="1" applyFill="1" applyBorder="1" applyAlignment="1">
      <alignment horizontal="center" vertical="center"/>
    </xf>
    <xf numFmtId="0" fontId="35" fillId="16" borderId="16" xfId="50" applyFont="1" applyFill="1" applyBorder="1" applyAlignment="1" applyProtection="1">
      <alignment horizontal="center" vertical="center"/>
    </xf>
    <xf numFmtId="0" fontId="9" fillId="16" borderId="16" xfId="50" applyFont="1" applyFill="1" applyBorder="1" applyAlignment="1" applyProtection="1">
      <alignment horizontal="center" vertical="center"/>
    </xf>
    <xf numFmtId="176" fontId="9" fillId="16" borderId="49" xfId="50" applyNumberFormat="1" applyFont="1" applyFill="1" applyBorder="1" applyAlignment="1" applyProtection="1">
      <alignment horizontal="center" vertical="center"/>
    </xf>
    <xf numFmtId="176" fontId="32" fillId="16" borderId="48" xfId="0" applyNumberFormat="1" applyFont="1" applyFill="1" applyBorder="1" applyAlignment="1">
      <alignment horizontal="center" vertical="center" wrapText="1"/>
    </xf>
    <xf numFmtId="176" fontId="35" fillId="16" borderId="14" xfId="0" applyNumberFormat="1" applyFont="1" applyFill="1" applyBorder="1" applyAlignment="1">
      <alignment horizontal="center" vertical="center" wrapText="1"/>
    </xf>
    <xf numFmtId="176" fontId="30" fillId="16" borderId="16" xfId="0" applyNumberFormat="1" applyFont="1" applyFill="1" applyBorder="1" applyAlignment="1">
      <alignment horizontal="right" vertical="center"/>
    </xf>
    <xf numFmtId="176" fontId="30" fillId="16" borderId="15" xfId="0" applyNumberFormat="1" applyFont="1" applyFill="1" applyBorder="1">
      <alignment vertical="center"/>
    </xf>
    <xf numFmtId="0" fontId="32" fillId="5" borderId="56" xfId="50" applyFont="1" applyFill="1" applyBorder="1" applyAlignment="1" applyProtection="1">
      <alignment horizontal="center" vertical="center" wrapText="1"/>
    </xf>
    <xf numFmtId="0" fontId="35" fillId="5" borderId="0" xfId="50" applyFont="1" applyFill="1" applyAlignment="1" applyProtection="1">
      <alignment horizontal="center" vertical="center"/>
    </xf>
    <xf numFmtId="176" fontId="35" fillId="5" borderId="0" xfId="50" applyNumberFormat="1" applyFont="1" applyFill="1" applyAlignment="1" applyProtection="1">
      <alignment horizontal="center" vertical="center"/>
    </xf>
    <xf numFmtId="176" fontId="19" fillId="5" borderId="0" xfId="0" applyNumberFormat="1" applyFont="1" applyFill="1" applyAlignment="1">
      <alignment horizontal="center" vertical="center"/>
    </xf>
    <xf numFmtId="0" fontId="60" fillId="5" borderId="0" xfId="50" applyFont="1" applyFill="1" applyAlignment="1" applyProtection="1">
      <alignment horizontal="right" vertical="center"/>
    </xf>
    <xf numFmtId="49" fontId="35" fillId="5" borderId="0" xfId="0" applyNumberFormat="1" applyFont="1" applyFill="1" applyAlignment="1">
      <alignment horizontal="center" vertical="center"/>
    </xf>
    <xf numFmtId="176" fontId="35" fillId="5" borderId="0" xfId="0" applyNumberFormat="1" applyFont="1" applyFill="1" applyAlignment="1">
      <alignment horizontal="center" vertical="center"/>
    </xf>
    <xf numFmtId="0" fontId="35" fillId="5" borderId="0" xfId="50" applyFont="1" applyFill="1" applyAlignment="1" applyProtection="1">
      <alignment horizontal="center" vertical="center" wrapText="1"/>
    </xf>
    <xf numFmtId="176" fontId="35" fillId="5" borderId="0" xfId="0" applyNumberFormat="1" applyFont="1" applyFill="1" applyAlignment="1">
      <alignment horizontal="center" vertical="center" wrapText="1"/>
    </xf>
    <xf numFmtId="176" fontId="35" fillId="5" borderId="0" xfId="0" applyNumberFormat="1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6" fillId="5" borderId="0" xfId="50" applyFont="1" applyFill="1" applyAlignment="1" applyProtection="1">
      <alignment horizontal="right" vertical="center" wrapText="1"/>
    </xf>
    <xf numFmtId="176" fontId="28" fillId="5" borderId="0" xfId="0" applyNumberFormat="1" applyFont="1" applyFill="1">
      <alignment vertical="center"/>
    </xf>
    <xf numFmtId="176" fontId="30" fillId="5" borderId="0" xfId="0" applyNumberFormat="1" applyFont="1" applyFill="1" applyAlignment="1">
      <alignment horizontal="center" vertical="center"/>
    </xf>
    <xf numFmtId="176" fontId="0" fillId="5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workbookViewId="0">
      <pane xSplit="1" ySplit="5" topLeftCell="B58" activePane="bottomRight" state="frozen"/>
      <selection/>
      <selection pane="topRight"/>
      <selection pane="bottomLeft"/>
      <selection pane="bottomRight" activeCell="G55" sqref="G55"/>
    </sheetView>
  </sheetViews>
  <sheetFormatPr defaultColWidth="10" defaultRowHeight="13.5"/>
  <cols>
    <col min="1" max="1" width="6" style="210" customWidth="1"/>
    <col min="2" max="2" width="14" customWidth="1"/>
    <col min="3" max="3" width="22" style="84" customWidth="1"/>
    <col min="4" max="4" width="20.6666666666667" style="84" customWidth="1"/>
    <col min="5" max="5" width="23.2166666666667" style="84" customWidth="1"/>
    <col min="6" max="6" width="18.3333333333333" customWidth="1"/>
    <col min="7" max="7" width="17.775" style="375" customWidth="1"/>
    <col min="8" max="8" width="20.1083333333333" style="106" customWidth="1"/>
    <col min="9" max="9" width="16.6666666666667" style="106" customWidth="1"/>
    <col min="10" max="10" width="28.775" customWidth="1"/>
    <col min="11" max="11" width="4" customWidth="1"/>
    <col min="12" max="12" width="16" customWidth="1"/>
  </cols>
  <sheetData>
    <row r="1" ht="20.25" customHeight="1" spans="1:11">
      <c r="A1" s="376" t="s">
        <v>0</v>
      </c>
      <c r="B1" s="377"/>
      <c r="C1" s="377"/>
      <c r="D1" s="377"/>
      <c r="E1" s="377"/>
      <c r="F1" s="377"/>
      <c r="G1" s="377"/>
      <c r="H1" s="377"/>
      <c r="I1" s="377"/>
      <c r="J1" s="377"/>
      <c r="K1" s="110"/>
    </row>
    <row r="2" ht="26.25" customHeight="1" spans="1:11">
      <c r="A2" s="378"/>
      <c r="B2" s="379"/>
      <c r="C2" s="379"/>
      <c r="D2" s="379"/>
      <c r="E2" s="379"/>
      <c r="F2" s="379"/>
      <c r="G2" s="379"/>
      <c r="H2" s="379"/>
      <c r="I2" s="379"/>
      <c r="J2" s="379"/>
      <c r="K2" s="110"/>
    </row>
    <row r="3" ht="16.5" customHeight="1" spans="1:11">
      <c r="A3" s="378"/>
      <c r="B3" s="379"/>
      <c r="C3" s="379"/>
      <c r="D3" s="379"/>
      <c r="E3" s="379"/>
      <c r="F3" s="379"/>
      <c r="G3" s="379"/>
      <c r="H3" s="379"/>
      <c r="I3" s="379"/>
      <c r="J3" s="379"/>
      <c r="K3" s="110"/>
    </row>
    <row r="4" ht="21" customHeight="1" spans="1:11">
      <c r="A4" s="380"/>
      <c r="B4" s="381" t="s">
        <v>1</v>
      </c>
      <c r="C4" s="381"/>
      <c r="D4" s="382" t="s">
        <v>2</v>
      </c>
      <c r="E4" s="382"/>
      <c r="F4" s="382"/>
      <c r="G4" s="382"/>
      <c r="H4" s="382"/>
      <c r="I4" s="382"/>
      <c r="J4" s="383"/>
      <c r="K4" s="110"/>
    </row>
    <row r="5" ht="22.5" customHeight="1" spans="1:11">
      <c r="A5" s="384" t="s">
        <v>3</v>
      </c>
      <c r="B5" s="216" t="s">
        <v>4</v>
      </c>
      <c r="C5" s="216" t="s">
        <v>5</v>
      </c>
      <c r="D5" s="216" t="s">
        <v>6</v>
      </c>
      <c r="E5" s="385" t="s">
        <v>7</v>
      </c>
      <c r="F5" s="216" t="s">
        <v>8</v>
      </c>
      <c r="G5" s="386" t="s">
        <v>9</v>
      </c>
      <c r="H5" s="386" t="s">
        <v>10</v>
      </c>
      <c r="I5" s="387" t="s">
        <v>11</v>
      </c>
      <c r="J5" s="388" t="s">
        <v>12</v>
      </c>
    </row>
    <row r="6" ht="22.5" customHeight="1" spans="1:11">
      <c r="A6" s="389"/>
      <c r="B6" s="390" t="s">
        <v>13</v>
      </c>
      <c r="C6" s="391"/>
      <c r="D6" s="391"/>
      <c r="E6" s="391"/>
      <c r="F6" s="392"/>
      <c r="G6" s="393"/>
      <c r="H6" s="393"/>
      <c r="I6" s="394"/>
      <c r="J6" s="395">
        <v>256666.05</v>
      </c>
    </row>
    <row r="7" ht="19.8" customHeight="1" spans="1:11">
      <c r="A7" s="396">
        <v>1</v>
      </c>
      <c r="B7" s="397" t="s">
        <v>14</v>
      </c>
      <c r="C7" s="398" t="s">
        <v>15</v>
      </c>
      <c r="D7" s="398" t="s">
        <v>16</v>
      </c>
      <c r="E7" s="398" t="s">
        <v>17</v>
      </c>
      <c r="F7" s="397"/>
      <c r="G7" s="399">
        <v>1000</v>
      </c>
      <c r="H7" s="399"/>
      <c r="I7" s="399"/>
      <c r="J7" s="400">
        <f t="shared" ref="J7:J70" si="0">J6+G7+H7-I7</f>
        <v>257666.05</v>
      </c>
    </row>
    <row r="8" ht="18" customHeight="1" spans="1:11">
      <c r="A8" s="396">
        <v>2</v>
      </c>
      <c r="B8" s="397" t="s">
        <v>14</v>
      </c>
      <c r="C8" s="398" t="s">
        <v>18</v>
      </c>
      <c r="D8" s="398"/>
      <c r="E8" s="398" t="s">
        <v>17</v>
      </c>
      <c r="F8" s="397"/>
      <c r="G8" s="399">
        <v>2000</v>
      </c>
      <c r="H8" s="399"/>
      <c r="I8" s="399"/>
      <c r="J8" s="400">
        <f t="shared" si="0"/>
        <v>259666.05</v>
      </c>
    </row>
    <row r="9" ht="18" customHeight="1" spans="1:11">
      <c r="A9" s="396">
        <v>3</v>
      </c>
      <c r="B9" s="397" t="s">
        <v>19</v>
      </c>
      <c r="C9" s="398"/>
      <c r="D9" s="401" t="s">
        <v>20</v>
      </c>
      <c r="E9" s="402"/>
      <c r="F9" s="403"/>
      <c r="G9" s="399"/>
      <c r="H9" s="399"/>
      <c r="I9" s="399">
        <v>8000</v>
      </c>
      <c r="J9" s="400">
        <f t="shared" si="0"/>
        <v>251666.05</v>
      </c>
    </row>
    <row r="10" ht="18" customHeight="1" spans="1:11">
      <c r="A10" s="396">
        <v>5</v>
      </c>
      <c r="B10" s="397" t="s">
        <v>21</v>
      </c>
      <c r="C10" s="398"/>
      <c r="D10" s="401" t="s">
        <v>22</v>
      </c>
      <c r="E10" s="402"/>
      <c r="F10" s="403"/>
      <c r="G10" s="399"/>
      <c r="H10" s="399"/>
      <c r="I10" s="399">
        <v>1000</v>
      </c>
      <c r="J10" s="400">
        <f t="shared" si="0"/>
        <v>250666.05</v>
      </c>
    </row>
    <row r="11" ht="18" customHeight="1" spans="1:11">
      <c r="A11" s="396">
        <v>6</v>
      </c>
      <c r="B11" s="397" t="s">
        <v>23</v>
      </c>
      <c r="C11" s="398" t="s">
        <v>24</v>
      </c>
      <c r="D11" s="398" t="s">
        <v>25</v>
      </c>
      <c r="E11" s="398" t="s">
        <v>17</v>
      </c>
      <c r="F11" s="397"/>
      <c r="G11" s="399">
        <v>1000</v>
      </c>
      <c r="H11" s="399"/>
      <c r="I11" s="399"/>
      <c r="J11" s="400">
        <f t="shared" si="0"/>
        <v>251666.05</v>
      </c>
    </row>
    <row r="12" ht="18" customHeight="1" spans="1:11">
      <c r="A12" s="396">
        <v>7</v>
      </c>
      <c r="B12" s="397" t="s">
        <v>26</v>
      </c>
      <c r="C12" s="398" t="s">
        <v>27</v>
      </c>
      <c r="D12" s="398" t="s">
        <v>28</v>
      </c>
      <c r="E12" s="398" t="s">
        <v>17</v>
      </c>
      <c r="F12" s="397"/>
      <c r="G12" s="399">
        <v>2000</v>
      </c>
      <c r="H12" s="399"/>
      <c r="I12" s="399"/>
      <c r="J12" s="400">
        <f t="shared" si="0"/>
        <v>253666.05</v>
      </c>
    </row>
    <row r="13" ht="18" customHeight="1" spans="1:11">
      <c r="A13" s="396">
        <v>8</v>
      </c>
      <c r="B13" s="397" t="s">
        <v>26</v>
      </c>
      <c r="C13" s="398"/>
      <c r="D13" s="401" t="s">
        <v>29</v>
      </c>
      <c r="E13" s="402"/>
      <c r="F13" s="403"/>
      <c r="G13" s="399"/>
      <c r="H13" s="399"/>
      <c r="I13" s="399">
        <v>1000</v>
      </c>
      <c r="J13" s="400">
        <f t="shared" si="0"/>
        <v>252666.05</v>
      </c>
    </row>
    <row r="14" ht="18" customHeight="1" spans="1:11">
      <c r="A14" s="396">
        <v>9</v>
      </c>
      <c r="B14" s="397" t="s">
        <v>30</v>
      </c>
      <c r="C14" s="398" t="s">
        <v>31</v>
      </c>
      <c r="D14" s="398" t="s">
        <v>32</v>
      </c>
      <c r="E14" s="398" t="s">
        <v>17</v>
      </c>
      <c r="F14" s="397"/>
      <c r="G14" s="399">
        <v>1800</v>
      </c>
      <c r="H14" s="399"/>
      <c r="I14" s="399"/>
      <c r="J14" s="400">
        <f t="shared" si="0"/>
        <v>254466.05</v>
      </c>
    </row>
    <row r="15" ht="18" customHeight="1" spans="1:11">
      <c r="A15" s="396">
        <v>10</v>
      </c>
      <c r="B15" s="397" t="s">
        <v>30</v>
      </c>
      <c r="C15" s="398" t="s">
        <v>33</v>
      </c>
      <c r="D15" s="398" t="s">
        <v>34</v>
      </c>
      <c r="E15" s="398" t="s">
        <v>17</v>
      </c>
      <c r="F15" s="397"/>
      <c r="G15" s="399">
        <v>500</v>
      </c>
      <c r="H15" s="399"/>
      <c r="I15" s="399"/>
      <c r="J15" s="400">
        <f t="shared" si="0"/>
        <v>254966.05</v>
      </c>
    </row>
    <row r="16" ht="18" customHeight="1" spans="1:11">
      <c r="A16" s="396">
        <v>11</v>
      </c>
      <c r="B16" s="397" t="s">
        <v>30</v>
      </c>
      <c r="C16" s="398" t="s">
        <v>35</v>
      </c>
      <c r="D16" s="398"/>
      <c r="E16" s="398" t="s">
        <v>17</v>
      </c>
      <c r="F16" s="397"/>
      <c r="G16" s="399">
        <v>500</v>
      </c>
      <c r="H16" s="399"/>
      <c r="I16" s="399"/>
      <c r="J16" s="400">
        <f t="shared" si="0"/>
        <v>255466.05</v>
      </c>
    </row>
    <row r="17" ht="18" customHeight="1" spans="1:10">
      <c r="A17" s="396">
        <v>12</v>
      </c>
      <c r="B17" s="397" t="s">
        <v>36</v>
      </c>
      <c r="C17" s="398" t="s">
        <v>37</v>
      </c>
      <c r="D17" s="398" t="s">
        <v>16</v>
      </c>
      <c r="E17" s="398" t="s">
        <v>17</v>
      </c>
      <c r="F17" s="397"/>
      <c r="G17" s="399">
        <v>20000</v>
      </c>
      <c r="H17" s="399"/>
      <c r="I17" s="399"/>
      <c r="J17" s="400">
        <f t="shared" si="0"/>
        <v>275466.05</v>
      </c>
    </row>
    <row r="18" ht="18" customHeight="1" spans="1:10">
      <c r="A18" s="396">
        <v>13</v>
      </c>
      <c r="B18" s="397" t="s">
        <v>36</v>
      </c>
      <c r="C18" s="398" t="s">
        <v>38</v>
      </c>
      <c r="D18" s="398" t="s">
        <v>16</v>
      </c>
      <c r="E18" s="398" t="s">
        <v>17</v>
      </c>
      <c r="F18" s="397"/>
      <c r="G18" s="399">
        <v>2000</v>
      </c>
      <c r="H18" s="399"/>
      <c r="I18" s="399"/>
      <c r="J18" s="400">
        <f t="shared" si="0"/>
        <v>277466.05</v>
      </c>
    </row>
    <row r="19" ht="18" customHeight="1" spans="1:10">
      <c r="A19" s="396">
        <v>14</v>
      </c>
      <c r="B19" s="397" t="s">
        <v>36</v>
      </c>
      <c r="C19" s="398" t="s">
        <v>39</v>
      </c>
      <c r="D19" s="398" t="s">
        <v>40</v>
      </c>
      <c r="E19" s="398" t="s">
        <v>17</v>
      </c>
      <c r="F19" s="397"/>
      <c r="G19" s="399">
        <v>2000</v>
      </c>
      <c r="H19" s="399"/>
      <c r="I19" s="399"/>
      <c r="J19" s="400">
        <f t="shared" si="0"/>
        <v>279466.05</v>
      </c>
    </row>
    <row r="20" ht="18" customHeight="1" spans="1:10">
      <c r="A20" s="396">
        <v>15</v>
      </c>
      <c r="B20" s="397" t="s">
        <v>36</v>
      </c>
      <c r="C20" s="398" t="s">
        <v>41</v>
      </c>
      <c r="D20" s="398" t="s">
        <v>42</v>
      </c>
      <c r="E20" s="398" t="s">
        <v>17</v>
      </c>
      <c r="F20" s="397"/>
      <c r="G20" s="399">
        <v>888</v>
      </c>
      <c r="H20" s="399"/>
      <c r="I20" s="399"/>
      <c r="J20" s="400">
        <f t="shared" si="0"/>
        <v>280354.05</v>
      </c>
    </row>
    <row r="21" ht="18" customHeight="1" spans="1:10">
      <c r="A21" s="396">
        <v>16</v>
      </c>
      <c r="B21" s="397" t="s">
        <v>36</v>
      </c>
      <c r="C21" s="398" t="s">
        <v>43</v>
      </c>
      <c r="D21" s="398" t="s">
        <v>44</v>
      </c>
      <c r="E21" s="398" t="s">
        <v>17</v>
      </c>
      <c r="F21" s="397"/>
      <c r="G21" s="399">
        <v>1688.88</v>
      </c>
      <c r="H21" s="399"/>
      <c r="I21" s="399"/>
      <c r="J21" s="400">
        <f t="shared" si="0"/>
        <v>282042.93</v>
      </c>
    </row>
    <row r="22" ht="18" customHeight="1" spans="1:10">
      <c r="A22" s="396">
        <v>17</v>
      </c>
      <c r="B22" s="397" t="s">
        <v>36</v>
      </c>
      <c r="C22" s="398" t="s">
        <v>45</v>
      </c>
      <c r="D22" s="398" t="s">
        <v>46</v>
      </c>
      <c r="E22" s="398" t="s">
        <v>17</v>
      </c>
      <c r="F22" s="397"/>
      <c r="G22" s="399">
        <v>1168</v>
      </c>
      <c r="H22" s="399"/>
      <c r="I22" s="399"/>
      <c r="J22" s="400">
        <f t="shared" si="0"/>
        <v>283210.93</v>
      </c>
    </row>
    <row r="23" ht="18" customHeight="1" spans="1:10">
      <c r="A23" s="396">
        <v>18</v>
      </c>
      <c r="B23" s="397" t="s">
        <v>36</v>
      </c>
      <c r="C23" s="398" t="s">
        <v>47</v>
      </c>
      <c r="D23" s="398" t="s">
        <v>48</v>
      </c>
      <c r="E23" s="398" t="s">
        <v>17</v>
      </c>
      <c r="F23" s="397"/>
      <c r="G23" s="399">
        <v>888</v>
      </c>
      <c r="H23" s="399"/>
      <c r="I23" s="399"/>
      <c r="J23" s="400">
        <f t="shared" si="0"/>
        <v>284098.93</v>
      </c>
    </row>
    <row r="24" ht="18" customHeight="1" spans="1:10">
      <c r="A24" s="396">
        <v>19</v>
      </c>
      <c r="B24" s="397" t="s">
        <v>36</v>
      </c>
      <c r="C24" s="398" t="s">
        <v>49</v>
      </c>
      <c r="D24" s="398" t="s">
        <v>46</v>
      </c>
      <c r="E24" s="398" t="s">
        <v>17</v>
      </c>
      <c r="F24" s="397"/>
      <c r="G24" s="399">
        <v>666</v>
      </c>
      <c r="H24" s="399"/>
      <c r="I24" s="399"/>
      <c r="J24" s="400">
        <f t="shared" si="0"/>
        <v>284764.93</v>
      </c>
    </row>
    <row r="25" ht="18" customHeight="1" spans="1:10">
      <c r="A25" s="396">
        <v>20</v>
      </c>
      <c r="B25" s="397" t="s">
        <v>36</v>
      </c>
      <c r="C25" s="398" t="s">
        <v>50</v>
      </c>
      <c r="D25" s="398" t="s">
        <v>51</v>
      </c>
      <c r="E25" s="398" t="s">
        <v>17</v>
      </c>
      <c r="F25" s="397"/>
      <c r="G25" s="399">
        <v>2026</v>
      </c>
      <c r="H25" s="399"/>
      <c r="I25" s="399"/>
      <c r="J25" s="400">
        <f t="shared" si="0"/>
        <v>286790.93</v>
      </c>
    </row>
    <row r="26" ht="18" customHeight="1" spans="1:10">
      <c r="A26" s="396">
        <v>21</v>
      </c>
      <c r="B26" s="397" t="s">
        <v>36</v>
      </c>
      <c r="C26" s="398" t="s">
        <v>52</v>
      </c>
      <c r="D26" s="398" t="s">
        <v>28</v>
      </c>
      <c r="E26" s="398" t="s">
        <v>17</v>
      </c>
      <c r="F26" s="397"/>
      <c r="G26" s="399">
        <v>5000</v>
      </c>
      <c r="H26" s="399"/>
      <c r="I26" s="399"/>
      <c r="J26" s="400">
        <f t="shared" si="0"/>
        <v>291790.93</v>
      </c>
    </row>
    <row r="27" ht="18" customHeight="1" spans="1:10">
      <c r="A27" s="396">
        <v>22</v>
      </c>
      <c r="B27" s="397" t="s">
        <v>36</v>
      </c>
      <c r="C27" s="398" t="s">
        <v>53</v>
      </c>
      <c r="D27" s="398" t="s">
        <v>42</v>
      </c>
      <c r="E27" s="398" t="s">
        <v>17</v>
      </c>
      <c r="F27" s="397"/>
      <c r="G27" s="399">
        <v>1688</v>
      </c>
      <c r="H27" s="399"/>
      <c r="I27" s="399"/>
      <c r="J27" s="400">
        <f t="shared" si="0"/>
        <v>293478.93</v>
      </c>
    </row>
    <row r="28" ht="18" customHeight="1" spans="1:10">
      <c r="A28" s="396">
        <v>23</v>
      </c>
      <c r="B28" s="397" t="s">
        <v>54</v>
      </c>
      <c r="C28" s="398" t="s">
        <v>55</v>
      </c>
      <c r="D28" s="398" t="s">
        <v>56</v>
      </c>
      <c r="E28" s="398" t="s">
        <v>17</v>
      </c>
      <c r="F28" s="397"/>
      <c r="G28" s="399">
        <v>666</v>
      </c>
      <c r="H28" s="399"/>
      <c r="I28" s="399"/>
      <c r="J28" s="400">
        <f t="shared" si="0"/>
        <v>294144.93</v>
      </c>
    </row>
    <row r="29" ht="18" customHeight="1" spans="1:10">
      <c r="A29" s="396">
        <v>24</v>
      </c>
      <c r="B29" s="397" t="s">
        <v>54</v>
      </c>
      <c r="C29" s="398" t="s">
        <v>57</v>
      </c>
      <c r="D29" s="398" t="s">
        <v>58</v>
      </c>
      <c r="E29" s="398" t="s">
        <v>17</v>
      </c>
      <c r="F29" s="397"/>
      <c r="G29" s="399">
        <v>500</v>
      </c>
      <c r="H29" s="399"/>
      <c r="I29" s="399"/>
      <c r="J29" s="400">
        <f t="shared" si="0"/>
        <v>294644.93</v>
      </c>
    </row>
    <row r="30" ht="18" customHeight="1" spans="1:10">
      <c r="A30" s="396">
        <v>25</v>
      </c>
      <c r="B30" s="397" t="s">
        <v>59</v>
      </c>
      <c r="C30" s="398" t="s">
        <v>60</v>
      </c>
      <c r="D30" s="398" t="s">
        <v>28</v>
      </c>
      <c r="E30" s="398" t="s">
        <v>17</v>
      </c>
      <c r="F30" s="397"/>
      <c r="G30" s="399">
        <v>3000</v>
      </c>
      <c r="H30" s="399"/>
      <c r="I30" s="399"/>
      <c r="J30" s="400">
        <f t="shared" si="0"/>
        <v>297644.93</v>
      </c>
    </row>
    <row r="31" ht="18" customHeight="1" spans="1:10">
      <c r="A31" s="396">
        <v>26</v>
      </c>
      <c r="B31" s="397" t="s">
        <v>61</v>
      </c>
      <c r="C31" s="398" t="s">
        <v>62</v>
      </c>
      <c r="D31" s="398" t="s">
        <v>42</v>
      </c>
      <c r="E31" s="398" t="s">
        <v>17</v>
      </c>
      <c r="F31" s="397"/>
      <c r="G31" s="399">
        <v>200</v>
      </c>
      <c r="H31" s="399"/>
      <c r="I31" s="399"/>
      <c r="J31" s="400">
        <f t="shared" si="0"/>
        <v>297844.93</v>
      </c>
    </row>
    <row r="32" ht="18" customHeight="1" spans="1:10">
      <c r="A32" s="396">
        <v>27</v>
      </c>
      <c r="B32" s="397" t="s">
        <v>63</v>
      </c>
      <c r="C32" s="398" t="s">
        <v>64</v>
      </c>
      <c r="D32" s="398" t="s">
        <v>42</v>
      </c>
      <c r="E32" s="398" t="s">
        <v>17</v>
      </c>
      <c r="F32" s="397"/>
      <c r="G32" s="399">
        <v>600</v>
      </c>
      <c r="H32" s="399"/>
      <c r="I32" s="399"/>
      <c r="J32" s="400">
        <f t="shared" si="0"/>
        <v>298444.93</v>
      </c>
    </row>
    <row r="33" ht="18" customHeight="1" spans="1:10">
      <c r="A33" s="396">
        <v>28</v>
      </c>
      <c r="B33" s="397" t="s">
        <v>63</v>
      </c>
      <c r="C33" s="398" t="s">
        <v>65</v>
      </c>
      <c r="D33" s="398" t="s">
        <v>48</v>
      </c>
      <c r="E33" s="398" t="s">
        <v>17</v>
      </c>
      <c r="F33" s="397"/>
      <c r="G33" s="399">
        <v>3000</v>
      </c>
      <c r="H33" s="399"/>
      <c r="I33" s="399"/>
      <c r="J33" s="400">
        <f t="shared" si="0"/>
        <v>301444.93</v>
      </c>
    </row>
    <row r="34" ht="18" customHeight="1" spans="1:10">
      <c r="A34" s="396">
        <v>29</v>
      </c>
      <c r="B34" s="397" t="s">
        <v>63</v>
      </c>
      <c r="C34" s="398" t="s">
        <v>66</v>
      </c>
      <c r="D34" s="398" t="s">
        <v>67</v>
      </c>
      <c r="E34" s="398" t="s">
        <v>17</v>
      </c>
      <c r="F34" s="397"/>
      <c r="G34" s="399">
        <v>300</v>
      </c>
      <c r="H34" s="399"/>
      <c r="I34" s="399"/>
      <c r="J34" s="400">
        <f t="shared" si="0"/>
        <v>301744.93</v>
      </c>
    </row>
    <row r="35" ht="32.4" customHeight="1" spans="1:10">
      <c r="A35" s="396">
        <v>30</v>
      </c>
      <c r="B35" s="397" t="s">
        <v>68</v>
      </c>
      <c r="C35" s="404" t="s">
        <v>69</v>
      </c>
      <c r="D35" s="398"/>
      <c r="E35" s="398" t="s">
        <v>17</v>
      </c>
      <c r="F35" s="397"/>
      <c r="G35" s="399">
        <v>50000</v>
      </c>
      <c r="H35" s="399"/>
      <c r="I35" s="399"/>
      <c r="J35" s="400">
        <f t="shared" si="0"/>
        <v>351744.93</v>
      </c>
    </row>
    <row r="36" ht="18" customHeight="1" spans="1:10">
      <c r="A36" s="396">
        <v>31</v>
      </c>
      <c r="B36" s="397" t="s">
        <v>68</v>
      </c>
      <c r="C36" s="398" t="s">
        <v>70</v>
      </c>
      <c r="D36" s="398" t="s">
        <v>71</v>
      </c>
      <c r="E36" s="398" t="s">
        <v>17</v>
      </c>
      <c r="F36" s="397"/>
      <c r="G36" s="399">
        <v>1000</v>
      </c>
      <c r="H36" s="399"/>
      <c r="I36" s="399"/>
      <c r="J36" s="400">
        <f t="shared" si="0"/>
        <v>352744.93</v>
      </c>
    </row>
    <row r="37" ht="18" customHeight="1" spans="1:10">
      <c r="A37" s="396">
        <v>32</v>
      </c>
      <c r="B37" s="397" t="s">
        <v>68</v>
      </c>
      <c r="C37" s="398" t="s">
        <v>72</v>
      </c>
      <c r="D37" s="398"/>
      <c r="E37" s="398" t="s">
        <v>17</v>
      </c>
      <c r="F37" s="397"/>
      <c r="G37" s="399">
        <v>1000</v>
      </c>
      <c r="H37" s="399"/>
      <c r="I37" s="399"/>
      <c r="J37" s="400">
        <f t="shared" si="0"/>
        <v>353744.93</v>
      </c>
    </row>
    <row r="38" ht="18" customHeight="1" spans="1:10">
      <c r="A38" s="396">
        <v>33</v>
      </c>
      <c r="B38" s="397" t="s">
        <v>68</v>
      </c>
      <c r="C38" s="398" t="s">
        <v>73</v>
      </c>
      <c r="D38" s="398" t="s">
        <v>74</v>
      </c>
      <c r="E38" s="398" t="s">
        <v>17</v>
      </c>
      <c r="F38" s="397"/>
      <c r="G38" s="399">
        <v>1000</v>
      </c>
      <c r="H38" s="399"/>
      <c r="I38" s="399"/>
      <c r="J38" s="400">
        <f t="shared" si="0"/>
        <v>354744.93</v>
      </c>
    </row>
    <row r="39" ht="18" customHeight="1" spans="1:10">
      <c r="A39" s="396">
        <v>34</v>
      </c>
      <c r="B39" s="397" t="s">
        <v>68</v>
      </c>
      <c r="C39" s="398" t="s">
        <v>75</v>
      </c>
      <c r="D39" s="398" t="s">
        <v>76</v>
      </c>
      <c r="E39" s="398" t="s">
        <v>17</v>
      </c>
      <c r="F39" s="397"/>
      <c r="G39" s="399">
        <v>888</v>
      </c>
      <c r="H39" s="399"/>
      <c r="I39" s="399"/>
      <c r="J39" s="400">
        <f t="shared" si="0"/>
        <v>355632.93</v>
      </c>
    </row>
    <row r="40" ht="18" customHeight="1" spans="1:10">
      <c r="A40" s="396">
        <v>35</v>
      </c>
      <c r="B40" s="397" t="s">
        <v>77</v>
      </c>
      <c r="C40" s="398" t="s">
        <v>78</v>
      </c>
      <c r="D40" s="398" t="s">
        <v>79</v>
      </c>
      <c r="E40" s="398" t="s">
        <v>17</v>
      </c>
      <c r="F40" s="397"/>
      <c r="G40" s="399">
        <v>1000</v>
      </c>
      <c r="H40" s="399"/>
      <c r="I40" s="399"/>
      <c r="J40" s="400">
        <f t="shared" si="0"/>
        <v>356632.93</v>
      </c>
    </row>
    <row r="41" ht="18" customHeight="1" spans="1:10">
      <c r="A41" s="396">
        <v>36</v>
      </c>
      <c r="B41" s="397" t="s">
        <v>77</v>
      </c>
      <c r="C41" s="398" t="s">
        <v>80</v>
      </c>
      <c r="D41" s="398" t="s">
        <v>58</v>
      </c>
      <c r="E41" s="398" t="s">
        <v>17</v>
      </c>
      <c r="F41" s="397"/>
      <c r="G41" s="399">
        <v>6000</v>
      </c>
      <c r="H41" s="399"/>
      <c r="I41" s="399"/>
      <c r="J41" s="400">
        <f t="shared" si="0"/>
        <v>362632.93</v>
      </c>
    </row>
    <row r="42" ht="18" customHeight="1" spans="1:10">
      <c r="A42" s="396">
        <v>37</v>
      </c>
      <c r="B42" s="397" t="s">
        <v>77</v>
      </c>
      <c r="C42" s="398" t="s">
        <v>81</v>
      </c>
      <c r="D42" s="398" t="s">
        <v>82</v>
      </c>
      <c r="E42" s="398" t="s">
        <v>17</v>
      </c>
      <c r="F42" s="397"/>
      <c r="G42" s="399">
        <v>1000</v>
      </c>
      <c r="H42" s="399"/>
      <c r="I42" s="399"/>
      <c r="J42" s="400">
        <f t="shared" si="0"/>
        <v>363632.93</v>
      </c>
    </row>
    <row r="43" ht="18" customHeight="1" spans="1:10">
      <c r="A43" s="396">
        <v>38</v>
      </c>
      <c r="B43" s="397" t="s">
        <v>77</v>
      </c>
      <c r="C43" s="398" t="s">
        <v>83</v>
      </c>
      <c r="D43" s="398" t="s">
        <v>84</v>
      </c>
      <c r="E43" s="398" t="s">
        <v>17</v>
      </c>
      <c r="F43" s="397"/>
      <c r="G43" s="399">
        <v>2000</v>
      </c>
      <c r="H43" s="399"/>
      <c r="I43" s="399"/>
      <c r="J43" s="400">
        <f t="shared" si="0"/>
        <v>365632.93</v>
      </c>
    </row>
    <row r="44" ht="18" customHeight="1" spans="1:10">
      <c r="A44" s="396">
        <v>39</v>
      </c>
      <c r="B44" s="397" t="s">
        <v>77</v>
      </c>
      <c r="C44" s="398" t="s">
        <v>85</v>
      </c>
      <c r="D44" s="398" t="s">
        <v>86</v>
      </c>
      <c r="E44" s="398" t="s">
        <v>17</v>
      </c>
      <c r="F44" s="397"/>
      <c r="G44" s="399">
        <v>567.89</v>
      </c>
      <c r="H44" s="399"/>
      <c r="I44" s="399"/>
      <c r="J44" s="400">
        <f t="shared" si="0"/>
        <v>366200.82</v>
      </c>
    </row>
    <row r="45" ht="18" customHeight="1" spans="1:10">
      <c r="A45" s="396">
        <v>40</v>
      </c>
      <c r="B45" s="397" t="s">
        <v>77</v>
      </c>
      <c r="C45" s="398" t="s">
        <v>87</v>
      </c>
      <c r="D45" s="398" t="s">
        <v>88</v>
      </c>
      <c r="E45" s="398" t="s">
        <v>17</v>
      </c>
      <c r="F45" s="397"/>
      <c r="G45" s="399">
        <v>1000</v>
      </c>
      <c r="H45" s="399"/>
      <c r="I45" s="399"/>
      <c r="J45" s="400">
        <f t="shared" si="0"/>
        <v>367200.82</v>
      </c>
    </row>
    <row r="46" ht="18" customHeight="1" spans="1:10">
      <c r="A46" s="396">
        <v>41</v>
      </c>
      <c r="B46" s="397" t="s">
        <v>89</v>
      </c>
      <c r="C46" s="398" t="s">
        <v>90</v>
      </c>
      <c r="D46" s="398" t="s">
        <v>88</v>
      </c>
      <c r="E46" s="398" t="s">
        <v>17</v>
      </c>
      <c r="F46" s="397"/>
      <c r="G46" s="399">
        <v>3000</v>
      </c>
      <c r="H46" s="399"/>
      <c r="I46" s="399"/>
      <c r="J46" s="400">
        <f t="shared" si="0"/>
        <v>370200.82</v>
      </c>
    </row>
    <row r="47" ht="18" customHeight="1" spans="1:10">
      <c r="A47" s="396">
        <v>42</v>
      </c>
      <c r="B47" s="397" t="s">
        <v>89</v>
      </c>
      <c r="C47" s="398" t="s">
        <v>91</v>
      </c>
      <c r="D47" s="398" t="s">
        <v>16</v>
      </c>
      <c r="E47" s="398" t="s">
        <v>17</v>
      </c>
      <c r="F47" s="397"/>
      <c r="G47" s="399">
        <v>3000</v>
      </c>
      <c r="H47" s="399"/>
      <c r="I47" s="399"/>
      <c r="J47" s="400">
        <f t="shared" si="0"/>
        <v>373200.82</v>
      </c>
    </row>
    <row r="48" ht="18" customHeight="1" spans="1:10">
      <c r="A48" s="396">
        <v>43</v>
      </c>
      <c r="B48" s="397" t="s">
        <v>92</v>
      </c>
      <c r="C48" s="398" t="s">
        <v>93</v>
      </c>
      <c r="D48" s="398" t="s">
        <v>44</v>
      </c>
      <c r="E48" s="398" t="s">
        <v>17</v>
      </c>
      <c r="F48" s="397"/>
      <c r="G48" s="399">
        <v>1000</v>
      </c>
      <c r="H48" s="399"/>
      <c r="I48" s="399"/>
      <c r="J48" s="400">
        <f t="shared" si="0"/>
        <v>374200.82</v>
      </c>
    </row>
    <row r="49" ht="18" customHeight="1" spans="1:10">
      <c r="A49" s="396">
        <v>44</v>
      </c>
      <c r="B49" s="397" t="s">
        <v>94</v>
      </c>
      <c r="C49" s="398"/>
      <c r="D49" s="401" t="s">
        <v>95</v>
      </c>
      <c r="E49" s="402"/>
      <c r="F49" s="403"/>
      <c r="G49" s="399"/>
      <c r="H49" s="399"/>
      <c r="I49" s="399">
        <v>3400</v>
      </c>
      <c r="J49" s="400">
        <f t="shared" si="0"/>
        <v>370800.82</v>
      </c>
    </row>
    <row r="50" ht="18" customHeight="1" spans="1:10">
      <c r="A50" s="396">
        <v>45</v>
      </c>
      <c r="B50" s="397" t="s">
        <v>96</v>
      </c>
      <c r="C50" s="398" t="s">
        <v>97</v>
      </c>
      <c r="D50" s="398" t="s">
        <v>44</v>
      </c>
      <c r="E50" s="398" t="s">
        <v>17</v>
      </c>
      <c r="F50" s="397"/>
      <c r="G50" s="399">
        <v>300</v>
      </c>
      <c r="H50" s="399"/>
      <c r="I50" s="399"/>
      <c r="J50" s="400">
        <f t="shared" si="0"/>
        <v>371100.82</v>
      </c>
    </row>
    <row r="51" ht="18" customHeight="1" spans="1:10">
      <c r="A51" s="396">
        <v>46</v>
      </c>
      <c r="B51" s="397" t="s">
        <v>98</v>
      </c>
      <c r="C51" s="398" t="s">
        <v>99</v>
      </c>
      <c r="D51" s="398" t="s">
        <v>100</v>
      </c>
      <c r="E51" s="398" t="s">
        <v>17</v>
      </c>
      <c r="F51" s="397"/>
      <c r="G51" s="399">
        <v>666</v>
      </c>
      <c r="H51" s="399"/>
      <c r="I51" s="399"/>
      <c r="J51" s="400">
        <f t="shared" si="0"/>
        <v>371766.82</v>
      </c>
    </row>
    <row r="52" ht="18" customHeight="1" spans="1:10">
      <c r="A52" s="396">
        <v>47</v>
      </c>
      <c r="B52" s="397" t="s">
        <v>98</v>
      </c>
      <c r="C52" s="398" t="s">
        <v>101</v>
      </c>
      <c r="D52" s="398" t="s">
        <v>79</v>
      </c>
      <c r="E52" s="398" t="s">
        <v>17</v>
      </c>
      <c r="F52" s="397"/>
      <c r="G52" s="399">
        <v>3000</v>
      </c>
      <c r="H52" s="399"/>
      <c r="I52" s="399"/>
      <c r="J52" s="400">
        <f t="shared" si="0"/>
        <v>374766.82</v>
      </c>
    </row>
    <row r="53" ht="18" customHeight="1" spans="1:10">
      <c r="A53" s="396">
        <v>48</v>
      </c>
      <c r="B53" s="397" t="s">
        <v>98</v>
      </c>
      <c r="C53" s="398" t="s">
        <v>102</v>
      </c>
      <c r="D53" s="398" t="s">
        <v>79</v>
      </c>
      <c r="E53" s="398" t="s">
        <v>17</v>
      </c>
      <c r="F53" s="397"/>
      <c r="G53" s="399">
        <v>300</v>
      </c>
      <c r="H53" s="399"/>
      <c r="I53" s="399"/>
      <c r="J53" s="400">
        <f t="shared" si="0"/>
        <v>375066.82</v>
      </c>
    </row>
    <row r="54" ht="18" customHeight="1" spans="1:10">
      <c r="A54" s="396">
        <v>49</v>
      </c>
      <c r="B54" s="397" t="s">
        <v>98</v>
      </c>
      <c r="C54" s="398" t="s">
        <v>103</v>
      </c>
      <c r="D54" s="398" t="s">
        <v>42</v>
      </c>
      <c r="E54" s="398" t="s">
        <v>17</v>
      </c>
      <c r="F54" s="397"/>
      <c r="G54" s="399">
        <v>500</v>
      </c>
      <c r="H54" s="399"/>
      <c r="I54" s="399"/>
      <c r="J54" s="400">
        <f t="shared" si="0"/>
        <v>375566.82</v>
      </c>
    </row>
    <row r="55" ht="18" customHeight="1" spans="1:10">
      <c r="A55" s="396">
        <v>50</v>
      </c>
      <c r="B55" s="397" t="s">
        <v>98</v>
      </c>
      <c r="C55" s="398" t="s">
        <v>104</v>
      </c>
      <c r="D55" s="398" t="s">
        <v>56</v>
      </c>
      <c r="E55" s="398" t="s">
        <v>17</v>
      </c>
      <c r="F55" s="397"/>
      <c r="G55" s="399">
        <v>500</v>
      </c>
      <c r="H55" s="399"/>
      <c r="I55" s="399"/>
      <c r="J55" s="400">
        <f t="shared" si="0"/>
        <v>376066.82</v>
      </c>
    </row>
    <row r="56" ht="18" customHeight="1" spans="1:10">
      <c r="A56" s="396">
        <v>51</v>
      </c>
      <c r="B56" s="397" t="s">
        <v>98</v>
      </c>
      <c r="C56" s="398" t="s">
        <v>105</v>
      </c>
      <c r="D56" s="398"/>
      <c r="E56" s="398" t="s">
        <v>17</v>
      </c>
      <c r="F56" s="397"/>
      <c r="G56" s="399">
        <v>5000</v>
      </c>
      <c r="H56" s="399"/>
      <c r="I56" s="399"/>
      <c r="J56" s="400">
        <f t="shared" si="0"/>
        <v>381066.82</v>
      </c>
    </row>
    <row r="57" ht="18" customHeight="1" spans="1:10">
      <c r="A57" s="396">
        <v>52</v>
      </c>
      <c r="B57" s="397" t="s">
        <v>98</v>
      </c>
      <c r="C57" s="398" t="s">
        <v>106</v>
      </c>
      <c r="D57" s="398" t="s">
        <v>88</v>
      </c>
      <c r="E57" s="398" t="s">
        <v>17</v>
      </c>
      <c r="F57" s="397"/>
      <c r="G57" s="399">
        <v>1888</v>
      </c>
      <c r="H57" s="399"/>
      <c r="I57" s="399"/>
      <c r="J57" s="400">
        <f t="shared" si="0"/>
        <v>382954.82</v>
      </c>
    </row>
    <row r="58" ht="18" customHeight="1" spans="1:10">
      <c r="A58" s="396">
        <v>53</v>
      </c>
      <c r="B58" s="397" t="s">
        <v>98</v>
      </c>
      <c r="C58" s="398" t="s">
        <v>107</v>
      </c>
      <c r="D58" s="398" t="s">
        <v>108</v>
      </c>
      <c r="E58" s="398" t="s">
        <v>17</v>
      </c>
      <c r="F58" s="397"/>
      <c r="G58" s="399">
        <v>666</v>
      </c>
      <c r="H58" s="399"/>
      <c r="I58" s="399"/>
      <c r="J58" s="400">
        <f t="shared" si="0"/>
        <v>383620.82</v>
      </c>
    </row>
    <row r="59" ht="18" customHeight="1" spans="1:10">
      <c r="A59" s="396">
        <v>54</v>
      </c>
      <c r="B59" s="397" t="s">
        <v>98</v>
      </c>
      <c r="C59" s="398" t="s">
        <v>109</v>
      </c>
      <c r="D59" s="398" t="s">
        <v>110</v>
      </c>
      <c r="E59" s="398" t="s">
        <v>17</v>
      </c>
      <c r="F59" s="397"/>
      <c r="G59" s="399">
        <v>1689</v>
      </c>
      <c r="H59" s="399"/>
      <c r="I59" s="399"/>
      <c r="J59" s="400">
        <f t="shared" si="0"/>
        <v>385309.82</v>
      </c>
    </row>
    <row r="60" ht="18" customHeight="1" spans="1:10">
      <c r="A60" s="396">
        <v>55</v>
      </c>
      <c r="B60" s="397" t="s">
        <v>98</v>
      </c>
      <c r="C60" s="398" t="s">
        <v>111</v>
      </c>
      <c r="D60" s="398" t="s">
        <v>48</v>
      </c>
      <c r="E60" s="398" t="s">
        <v>17</v>
      </c>
      <c r="F60" s="397"/>
      <c r="G60" s="399">
        <v>1000</v>
      </c>
      <c r="H60" s="399"/>
      <c r="I60" s="399"/>
      <c r="J60" s="400">
        <f t="shared" si="0"/>
        <v>386309.82</v>
      </c>
    </row>
    <row r="61" ht="18" customHeight="1" spans="1:10">
      <c r="A61" s="396">
        <v>56</v>
      </c>
      <c r="B61" s="397" t="s">
        <v>112</v>
      </c>
      <c r="C61" s="398"/>
      <c r="D61" s="401" t="s">
        <v>113</v>
      </c>
      <c r="E61" s="402"/>
      <c r="F61" s="403"/>
      <c r="G61" s="399"/>
      <c r="H61" s="399"/>
      <c r="I61" s="399">
        <v>23008</v>
      </c>
      <c r="J61" s="400">
        <f t="shared" si="0"/>
        <v>363301.82</v>
      </c>
    </row>
    <row r="62" ht="18" customHeight="1" spans="1:10">
      <c r="A62" s="396">
        <v>57</v>
      </c>
      <c r="B62" s="397" t="s">
        <v>112</v>
      </c>
      <c r="C62" s="398"/>
      <c r="D62" s="401" t="s">
        <v>114</v>
      </c>
      <c r="E62" s="402"/>
      <c r="F62" s="403"/>
      <c r="G62" s="399"/>
      <c r="H62" s="399"/>
      <c r="I62" s="399">
        <v>54800</v>
      </c>
      <c r="J62" s="400">
        <f t="shared" si="0"/>
        <v>308501.82</v>
      </c>
    </row>
    <row r="63" ht="18" customHeight="1" spans="1:10">
      <c r="A63" s="396">
        <v>58</v>
      </c>
      <c r="B63" s="397" t="s">
        <v>112</v>
      </c>
      <c r="C63" s="398"/>
      <c r="D63" s="401" t="s">
        <v>115</v>
      </c>
      <c r="E63" s="402"/>
      <c r="F63" s="403"/>
      <c r="G63" s="399"/>
      <c r="H63" s="399"/>
      <c r="I63" s="399">
        <v>80</v>
      </c>
      <c r="J63" s="400">
        <f t="shared" si="0"/>
        <v>308421.82</v>
      </c>
    </row>
    <row r="64" ht="18" customHeight="1" spans="1:10">
      <c r="A64" s="396">
        <v>59</v>
      </c>
      <c r="B64" s="397" t="s">
        <v>112</v>
      </c>
      <c r="C64" s="398"/>
      <c r="D64" s="401" t="s">
        <v>116</v>
      </c>
      <c r="E64" s="402"/>
      <c r="F64" s="403"/>
      <c r="G64" s="399"/>
      <c r="H64" s="399"/>
      <c r="I64" s="399">
        <v>8000</v>
      </c>
      <c r="J64" s="400">
        <f t="shared" si="0"/>
        <v>300421.82</v>
      </c>
    </row>
    <row r="65" ht="18" customHeight="1" spans="1:10">
      <c r="A65" s="396">
        <v>60</v>
      </c>
      <c r="B65" s="397" t="s">
        <v>112</v>
      </c>
      <c r="C65" s="398" t="s">
        <v>117</v>
      </c>
      <c r="D65" s="401"/>
      <c r="E65" s="398" t="s">
        <v>17</v>
      </c>
      <c r="F65" s="403"/>
      <c r="G65" s="399">
        <v>300</v>
      </c>
      <c r="H65" s="399"/>
      <c r="I65" s="399"/>
      <c r="J65" s="400">
        <f t="shared" si="0"/>
        <v>300721.82</v>
      </c>
    </row>
    <row r="66" ht="18" customHeight="1" spans="1:10">
      <c r="A66" s="396">
        <v>61</v>
      </c>
      <c r="B66" s="397" t="s">
        <v>112</v>
      </c>
      <c r="C66" s="398" t="s">
        <v>118</v>
      </c>
      <c r="D66" s="398"/>
      <c r="E66" s="398" t="s">
        <v>17</v>
      </c>
      <c r="F66" s="398"/>
      <c r="G66" s="399">
        <v>300</v>
      </c>
      <c r="H66" s="399"/>
      <c r="I66" s="399"/>
      <c r="J66" s="400">
        <f t="shared" si="0"/>
        <v>301021.82</v>
      </c>
    </row>
    <row r="67" ht="18" customHeight="1" spans="1:10">
      <c r="A67" s="396">
        <v>62</v>
      </c>
      <c r="B67" s="397" t="s">
        <v>119</v>
      </c>
      <c r="C67" s="398" t="s">
        <v>120</v>
      </c>
      <c r="D67" s="398" t="s">
        <v>110</v>
      </c>
      <c r="E67" s="398" t="s">
        <v>17</v>
      </c>
      <c r="F67" s="398"/>
      <c r="G67" s="399">
        <v>1000</v>
      </c>
      <c r="H67" s="399"/>
      <c r="I67" s="399"/>
      <c r="J67" s="400">
        <f t="shared" si="0"/>
        <v>302021.82</v>
      </c>
    </row>
    <row r="68" ht="18" customHeight="1" spans="1:10">
      <c r="A68" s="396">
        <v>63</v>
      </c>
      <c r="B68" s="397" t="s">
        <v>119</v>
      </c>
      <c r="C68" s="398" t="s">
        <v>121</v>
      </c>
      <c r="D68" s="398" t="s">
        <v>122</v>
      </c>
      <c r="E68" s="398" t="s">
        <v>17</v>
      </c>
      <c r="F68" s="398"/>
      <c r="G68" s="399">
        <v>800</v>
      </c>
      <c r="H68" s="399"/>
      <c r="I68" s="399"/>
      <c r="J68" s="400">
        <f t="shared" si="0"/>
        <v>302821.82</v>
      </c>
    </row>
    <row r="69" ht="18" customHeight="1" spans="1:10">
      <c r="A69" s="396">
        <v>64</v>
      </c>
      <c r="B69" s="397" t="s">
        <v>119</v>
      </c>
      <c r="C69" s="398" t="s">
        <v>123</v>
      </c>
      <c r="D69" s="398" t="s">
        <v>74</v>
      </c>
      <c r="E69" s="398" t="s">
        <v>17</v>
      </c>
      <c r="F69" s="398"/>
      <c r="G69" s="399">
        <v>1000</v>
      </c>
      <c r="H69" s="399"/>
      <c r="I69" s="399"/>
      <c r="J69" s="400">
        <f t="shared" si="0"/>
        <v>303821.82</v>
      </c>
    </row>
    <row r="70" ht="18" customHeight="1" spans="1:10">
      <c r="A70" s="396">
        <v>65</v>
      </c>
      <c r="B70" s="397" t="s">
        <v>119</v>
      </c>
      <c r="C70" s="398" t="s">
        <v>124</v>
      </c>
      <c r="D70" s="398" t="s">
        <v>32</v>
      </c>
      <c r="E70" s="398" t="s">
        <v>17</v>
      </c>
      <c r="F70" s="398"/>
      <c r="G70" s="399">
        <v>518</v>
      </c>
      <c r="H70" s="399"/>
      <c r="I70" s="399"/>
      <c r="J70" s="400">
        <f t="shared" si="0"/>
        <v>304339.82</v>
      </c>
    </row>
    <row r="71" ht="18" customHeight="1" spans="1:10">
      <c r="A71" s="396">
        <v>66</v>
      </c>
      <c r="B71" s="397" t="s">
        <v>119</v>
      </c>
      <c r="C71" s="398" t="s">
        <v>125</v>
      </c>
      <c r="D71" s="398"/>
      <c r="E71" s="398" t="s">
        <v>17</v>
      </c>
      <c r="F71" s="398"/>
      <c r="G71" s="399">
        <v>3000</v>
      </c>
      <c r="H71" s="399"/>
      <c r="I71" s="399"/>
      <c r="J71" s="400">
        <f t="shared" ref="J71:J82" si="1">J70+G71+H71-I71</f>
        <v>307339.82</v>
      </c>
    </row>
    <row r="72" ht="18" customHeight="1" spans="1:10">
      <c r="A72" s="396">
        <v>67</v>
      </c>
      <c r="B72" s="397" t="s">
        <v>119</v>
      </c>
      <c r="C72" s="398" t="s">
        <v>126</v>
      </c>
      <c r="D72" s="398"/>
      <c r="E72" s="398" t="s">
        <v>17</v>
      </c>
      <c r="F72" s="398"/>
      <c r="G72" s="399">
        <v>200</v>
      </c>
      <c r="H72" s="399"/>
      <c r="I72" s="399"/>
      <c r="J72" s="400">
        <f t="shared" si="1"/>
        <v>307539.82</v>
      </c>
    </row>
    <row r="73" ht="18" customHeight="1" spans="1:10">
      <c r="A73" s="396">
        <v>68</v>
      </c>
      <c r="B73" s="397" t="s">
        <v>112</v>
      </c>
      <c r="C73" s="398"/>
      <c r="D73" s="401" t="s">
        <v>127</v>
      </c>
      <c r="E73" s="402"/>
      <c r="F73" s="403"/>
      <c r="G73" s="399"/>
      <c r="H73" s="399"/>
      <c r="I73" s="399">
        <v>1650</v>
      </c>
      <c r="J73" s="400">
        <f t="shared" si="1"/>
        <v>305889.82</v>
      </c>
    </row>
    <row r="74" ht="18" customHeight="1" spans="1:10">
      <c r="A74" s="396">
        <v>69</v>
      </c>
      <c r="B74" s="397" t="s">
        <v>128</v>
      </c>
      <c r="C74" s="398" t="s">
        <v>129</v>
      </c>
      <c r="D74" s="398" t="s">
        <v>79</v>
      </c>
      <c r="E74" s="398" t="s">
        <v>17</v>
      </c>
      <c r="F74" s="398"/>
      <c r="G74" s="399">
        <v>3000</v>
      </c>
      <c r="H74" s="399"/>
      <c r="I74" s="399"/>
      <c r="J74" s="400">
        <f t="shared" si="1"/>
        <v>308889.82</v>
      </c>
    </row>
    <row r="75" ht="18" customHeight="1" spans="1:10">
      <c r="A75" s="396">
        <v>70</v>
      </c>
      <c r="B75" s="397" t="s">
        <v>130</v>
      </c>
      <c r="C75" s="398" t="s">
        <v>131</v>
      </c>
      <c r="D75" s="398"/>
      <c r="E75" s="398" t="s">
        <v>17</v>
      </c>
      <c r="F75" s="398"/>
      <c r="G75" s="399">
        <v>1000</v>
      </c>
      <c r="H75" s="399"/>
      <c r="I75" s="399"/>
      <c r="J75" s="400">
        <f t="shared" si="1"/>
        <v>309889.82</v>
      </c>
    </row>
    <row r="76" ht="18" customHeight="1" spans="1:10">
      <c r="A76" s="396">
        <v>71</v>
      </c>
      <c r="B76" s="397" t="s">
        <v>130</v>
      </c>
      <c r="C76" s="398" t="s">
        <v>132</v>
      </c>
      <c r="D76" s="398"/>
      <c r="E76" s="398" t="s">
        <v>17</v>
      </c>
      <c r="F76" s="398"/>
      <c r="G76" s="399">
        <v>1000</v>
      </c>
      <c r="H76" s="399"/>
      <c r="I76" s="399"/>
      <c r="J76" s="400">
        <f t="shared" si="1"/>
        <v>310889.82</v>
      </c>
    </row>
    <row r="77" ht="18" customHeight="1" spans="1:10">
      <c r="A77" s="396">
        <v>72</v>
      </c>
      <c r="B77" s="397" t="s">
        <v>133</v>
      </c>
      <c r="C77" s="398" t="s">
        <v>134</v>
      </c>
      <c r="D77" s="398"/>
      <c r="E77" s="398" t="s">
        <v>17</v>
      </c>
      <c r="F77" s="398"/>
      <c r="G77" s="399">
        <v>200</v>
      </c>
      <c r="H77" s="399"/>
      <c r="I77" s="399"/>
      <c r="J77" s="400">
        <f t="shared" si="1"/>
        <v>311089.82</v>
      </c>
    </row>
    <row r="78" ht="18" customHeight="1" spans="1:10">
      <c r="A78" s="396">
        <v>73</v>
      </c>
      <c r="B78" s="397" t="s">
        <v>135</v>
      </c>
      <c r="C78" s="398" t="s">
        <v>136</v>
      </c>
      <c r="D78" s="398" t="s">
        <v>56</v>
      </c>
      <c r="E78" s="398" t="s">
        <v>17</v>
      </c>
      <c r="F78" s="398"/>
      <c r="G78" s="399">
        <v>200</v>
      </c>
      <c r="H78" s="399"/>
      <c r="I78" s="399"/>
      <c r="J78" s="400">
        <f t="shared" si="1"/>
        <v>311289.82</v>
      </c>
    </row>
    <row r="79" ht="18" customHeight="1" spans="1:10">
      <c r="A79" s="396">
        <v>74</v>
      </c>
      <c r="B79" s="397" t="s">
        <v>133</v>
      </c>
      <c r="C79" s="398" t="s">
        <v>137</v>
      </c>
      <c r="D79" s="398" t="s">
        <v>56</v>
      </c>
      <c r="E79" s="398" t="s">
        <v>17</v>
      </c>
      <c r="F79" s="398"/>
      <c r="G79" s="399">
        <v>200</v>
      </c>
      <c r="H79" s="399"/>
      <c r="I79" s="399"/>
      <c r="J79" s="400">
        <f t="shared" si="1"/>
        <v>311489.82</v>
      </c>
    </row>
    <row r="80" ht="18" customHeight="1" spans="1:10">
      <c r="A80" s="396">
        <v>75</v>
      </c>
      <c r="B80" s="397" t="s">
        <v>133</v>
      </c>
      <c r="C80" s="398" t="s">
        <v>138</v>
      </c>
      <c r="D80" s="398"/>
      <c r="E80" s="398" t="s">
        <v>17</v>
      </c>
      <c r="F80" s="398"/>
      <c r="G80" s="399">
        <v>200</v>
      </c>
      <c r="H80" s="399"/>
      <c r="I80" s="399"/>
      <c r="J80" s="400">
        <f t="shared" si="1"/>
        <v>311689.82</v>
      </c>
    </row>
    <row r="81" ht="18" customHeight="1" spans="1:10">
      <c r="A81" s="396">
        <v>76</v>
      </c>
      <c r="B81" s="397" t="s">
        <v>135</v>
      </c>
      <c r="C81" s="398" t="s">
        <v>139</v>
      </c>
      <c r="D81" s="398"/>
      <c r="E81" s="398" t="s">
        <v>17</v>
      </c>
      <c r="F81" s="398"/>
      <c r="G81" s="399">
        <v>200</v>
      </c>
      <c r="H81" s="399"/>
      <c r="I81" s="399"/>
      <c r="J81" s="400">
        <f t="shared" si="1"/>
        <v>311889.82</v>
      </c>
    </row>
    <row r="82" ht="18" customHeight="1" spans="1:10">
      <c r="A82" s="396">
        <v>77</v>
      </c>
      <c r="B82" s="397" t="s">
        <v>140</v>
      </c>
      <c r="C82" s="398"/>
      <c r="D82" s="401" t="s">
        <v>141</v>
      </c>
      <c r="E82" s="402"/>
      <c r="F82" s="403"/>
      <c r="G82" s="399"/>
      <c r="H82" s="399"/>
      <c r="I82" s="399">
        <v>1000</v>
      </c>
      <c r="J82" s="400">
        <f t="shared" si="1"/>
        <v>310889.82</v>
      </c>
    </row>
    <row r="83" ht="18" customHeight="1" spans="1:10">
      <c r="A83" s="396">
        <v>78</v>
      </c>
      <c r="B83" s="397"/>
      <c r="C83" s="398"/>
      <c r="D83" s="398"/>
      <c r="E83" s="398"/>
      <c r="F83" s="398"/>
      <c r="G83" s="399"/>
      <c r="H83" s="399"/>
      <c r="I83" s="399"/>
      <c r="J83" s="400"/>
    </row>
    <row r="84" ht="18" customHeight="1" spans="1:10">
      <c r="A84" s="396">
        <v>79</v>
      </c>
      <c r="B84" s="397"/>
      <c r="C84" s="398"/>
      <c r="D84" s="398"/>
      <c r="E84" s="398"/>
      <c r="F84" s="398"/>
      <c r="G84" s="399"/>
      <c r="H84" s="399"/>
      <c r="I84" s="399"/>
      <c r="J84" s="400"/>
    </row>
    <row r="85" ht="18" customHeight="1" spans="1:10">
      <c r="A85" s="396">
        <v>80</v>
      </c>
      <c r="B85" s="397"/>
      <c r="C85" s="398"/>
      <c r="D85" s="398"/>
      <c r="E85" s="398"/>
      <c r="F85" s="398"/>
      <c r="G85" s="399"/>
      <c r="H85" s="399"/>
      <c r="I85" s="399"/>
      <c r="J85" s="400"/>
    </row>
    <row r="86" ht="18" customHeight="1" spans="1:10">
      <c r="A86" s="396">
        <v>81</v>
      </c>
      <c r="B86" s="397"/>
      <c r="C86" s="398"/>
      <c r="D86" s="398"/>
      <c r="E86" s="398"/>
      <c r="F86" s="398"/>
      <c r="G86" s="399"/>
      <c r="H86" s="399"/>
      <c r="I86" s="399"/>
      <c r="J86" s="400"/>
    </row>
    <row r="87" ht="18" customHeight="1" spans="1:10">
      <c r="A87" s="396">
        <v>82</v>
      </c>
      <c r="B87" s="397"/>
      <c r="C87" s="398"/>
      <c r="D87" s="398"/>
      <c r="E87" s="398"/>
      <c r="F87" s="398"/>
      <c r="G87" s="399"/>
      <c r="H87" s="399"/>
      <c r="I87" s="399"/>
      <c r="J87" s="400"/>
    </row>
    <row r="88" ht="18" customHeight="1" spans="1:10">
      <c r="A88" s="396"/>
      <c r="B88" s="397"/>
      <c r="C88" s="398"/>
      <c r="D88" s="398"/>
      <c r="E88" s="398"/>
      <c r="F88" s="398"/>
      <c r="G88" s="399"/>
      <c r="H88" s="399"/>
      <c r="I88" s="399"/>
      <c r="J88" s="400"/>
    </row>
    <row r="89" ht="18" customHeight="1" spans="1:10">
      <c r="A89" s="396"/>
      <c r="B89" s="397"/>
      <c r="C89" s="398"/>
      <c r="D89" s="398"/>
      <c r="E89" s="398"/>
      <c r="F89" s="398"/>
      <c r="G89" s="399"/>
      <c r="H89" s="399"/>
      <c r="I89" s="399"/>
      <c r="J89" s="400"/>
    </row>
    <row r="90" ht="18" customHeight="1" spans="1:10">
      <c r="A90" s="396"/>
      <c r="B90" s="397"/>
      <c r="C90" s="398"/>
      <c r="D90" s="398"/>
      <c r="E90" s="398"/>
      <c r="F90" s="397"/>
      <c r="G90" s="399"/>
      <c r="H90" s="399"/>
      <c r="I90" s="399"/>
      <c r="J90" s="405"/>
    </row>
    <row r="91" ht="18" customHeight="1" spans="1:10">
      <c r="A91" s="396"/>
      <c r="B91" s="397"/>
      <c r="C91" s="398"/>
      <c r="D91" s="398"/>
      <c r="E91" s="398"/>
      <c r="F91" s="397"/>
      <c r="G91" s="399"/>
      <c r="H91" s="399"/>
      <c r="I91" s="399"/>
      <c r="J91" s="405"/>
    </row>
    <row r="92" ht="18" customHeight="1" spans="1:10">
      <c r="A92" s="406"/>
      <c r="B92" s="407"/>
      <c r="C92" s="408"/>
      <c r="D92" s="408"/>
      <c r="E92" s="408"/>
      <c r="F92" s="407"/>
      <c r="G92" s="409"/>
      <c r="H92" s="409"/>
      <c r="I92" s="409"/>
      <c r="J92" s="410"/>
    </row>
    <row r="93" ht="52.5" customHeight="1" spans="1:10">
      <c r="A93" s="411"/>
      <c r="B93" s="412"/>
      <c r="C93" s="413"/>
      <c r="D93" s="414"/>
      <c r="E93" s="415" t="s">
        <v>142</v>
      </c>
      <c r="F93" s="415" t="s">
        <v>13</v>
      </c>
      <c r="G93" s="416" t="s">
        <v>9</v>
      </c>
      <c r="H93" s="417" t="s">
        <v>10</v>
      </c>
      <c r="I93" s="416" t="s">
        <v>11</v>
      </c>
      <c r="J93" s="418" t="s">
        <v>143</v>
      </c>
    </row>
    <row r="94" ht="30" customHeight="1" spans="1:10">
      <c r="A94" s="419"/>
      <c r="B94" s="420"/>
      <c r="C94" s="421"/>
      <c r="D94" s="422" t="s">
        <v>144</v>
      </c>
      <c r="E94" s="423">
        <f>F110</f>
        <v>0</v>
      </c>
      <c r="F94" s="424">
        <v>256666.05</v>
      </c>
      <c r="G94" s="425">
        <f>SUM(G7:G93)</f>
        <v>156161.77</v>
      </c>
      <c r="H94" s="425">
        <f>SUM(H6:H93)</f>
        <v>0</v>
      </c>
      <c r="I94" s="426">
        <f>SUM(I7:I93)</f>
        <v>101938</v>
      </c>
      <c r="J94" s="427">
        <f>F94+G94+H94-I94+E94</f>
        <v>310889.82</v>
      </c>
    </row>
    <row r="95" ht="30" customHeight="1" spans="1:10">
      <c r="A95" s="428"/>
      <c r="B95" s="429"/>
      <c r="C95" s="430"/>
      <c r="D95" s="431"/>
      <c r="E95" s="432"/>
      <c r="F95" s="433" t="s">
        <v>145</v>
      </c>
      <c r="G95" s="434"/>
      <c r="H95" s="434"/>
      <c r="I95" s="435"/>
      <c r="J95" s="436">
        <f>求助者善款发放安排!J58</f>
        <v>45000</v>
      </c>
    </row>
    <row r="96" ht="30" customHeight="1" spans="1:10">
      <c r="A96" s="428"/>
      <c r="B96" s="429"/>
      <c r="C96" s="430"/>
      <c r="D96" s="431"/>
      <c r="E96" s="432"/>
      <c r="F96" s="437" t="s">
        <v>146</v>
      </c>
      <c r="G96" s="438"/>
      <c r="H96" s="438"/>
      <c r="I96" s="439"/>
      <c r="J96" s="440">
        <f>'2023-2026理事会基金'!D74</f>
        <v>2334.88</v>
      </c>
    </row>
    <row r="97" ht="35.25" customHeight="1" spans="1:11">
      <c r="A97" s="441"/>
      <c r="B97" s="442"/>
      <c r="C97" s="443"/>
      <c r="D97" s="444"/>
      <c r="E97" s="445"/>
      <c r="F97" s="446" t="s">
        <v>147</v>
      </c>
      <c r="G97" s="447"/>
      <c r="H97" s="447"/>
      <c r="I97" s="448"/>
      <c r="J97" s="449">
        <f>SUM(J94:J96)</f>
        <v>358224.7</v>
      </c>
    </row>
    <row r="98" ht="30" customHeight="1" spans="1:11">
      <c r="A98" s="450"/>
      <c r="B98" s="451"/>
      <c r="C98" s="452" t="s">
        <v>148</v>
      </c>
      <c r="D98" s="453"/>
      <c r="E98" s="454"/>
      <c r="F98" s="455"/>
      <c r="G98" s="456" t="s">
        <v>149</v>
      </c>
      <c r="H98" s="457"/>
      <c r="I98" s="458" t="s">
        <v>150</v>
      </c>
      <c r="J98" s="459">
        <v>0</v>
      </c>
    </row>
    <row r="99" ht="30" customHeight="1" spans="1:11">
      <c r="A99" s="460"/>
      <c r="B99" s="461"/>
      <c r="C99" s="462"/>
      <c r="D99" s="463"/>
      <c r="E99" s="464"/>
      <c r="F99" s="465"/>
      <c r="G99" s="466"/>
      <c r="H99" s="467"/>
      <c r="I99" s="468" t="s">
        <v>151</v>
      </c>
      <c r="J99" s="469">
        <f>J97-J98</f>
        <v>358224.7</v>
      </c>
    </row>
    <row r="100" ht="20.25" customHeight="1" spans="1:11">
      <c r="A100" s="470"/>
      <c r="B100" s="471" t="s">
        <v>152</v>
      </c>
      <c r="C100" s="471"/>
      <c r="D100" s="471"/>
      <c r="E100" s="471"/>
      <c r="F100" s="471"/>
      <c r="G100" s="471"/>
      <c r="H100" s="471"/>
      <c r="I100" s="471"/>
      <c r="J100" s="471"/>
      <c r="K100" s="471"/>
    </row>
    <row r="101" ht="21" customHeight="1" spans="1:11">
      <c r="A101" s="470"/>
      <c r="B101" s="472" t="s">
        <v>153</v>
      </c>
      <c r="C101" s="472"/>
      <c r="D101" s="472"/>
      <c r="E101" s="472"/>
      <c r="F101" s="472"/>
      <c r="G101" s="472"/>
      <c r="H101" s="472"/>
      <c r="I101" s="472"/>
      <c r="J101" s="473"/>
    </row>
    <row r="102" ht="21" customHeight="1" spans="1:11">
      <c r="A102" s="470"/>
      <c r="B102" s="472"/>
      <c r="C102" s="474"/>
      <c r="D102" s="474"/>
      <c r="E102" s="474"/>
      <c r="F102" s="472"/>
      <c r="G102" s="475"/>
      <c r="H102" s="475"/>
      <c r="I102" s="475"/>
      <c r="J102" s="473"/>
    </row>
    <row r="103" ht="15" customHeight="1" spans="1:11">
      <c r="A103" s="470"/>
      <c r="B103" s="476"/>
      <c r="C103" s="477"/>
      <c r="D103" s="477"/>
      <c r="E103" s="477"/>
      <c r="F103" s="476"/>
      <c r="G103" s="478"/>
      <c r="H103" s="478"/>
      <c r="I103" s="478"/>
      <c r="J103" s="479"/>
    </row>
    <row r="104" ht="16.5" customHeight="1" spans="1:11">
      <c r="A104" s="470"/>
      <c r="B104" s="476"/>
      <c r="C104" s="477"/>
      <c r="D104" s="477"/>
      <c r="E104" s="477"/>
      <c r="F104" s="476"/>
      <c r="G104" s="480"/>
      <c r="H104" s="478"/>
      <c r="I104" s="478"/>
      <c r="J104" s="479"/>
    </row>
    <row r="105" ht="30" customHeight="1" spans="1:11">
      <c r="A105" s="481" t="s">
        <v>154</v>
      </c>
      <c r="B105" s="482"/>
      <c r="C105" s="482"/>
      <c r="D105" s="482"/>
      <c r="E105" s="482"/>
      <c r="F105" s="482"/>
      <c r="G105" s="483" t="s">
        <v>155</v>
      </c>
      <c r="H105" s="483"/>
      <c r="I105" s="483"/>
      <c r="J105" s="479"/>
    </row>
    <row r="106" ht="23.1" customHeight="1" spans="1:11">
      <c r="A106" s="484" t="s">
        <v>156</v>
      </c>
      <c r="B106" s="485" t="s">
        <v>157</v>
      </c>
      <c r="C106" s="486" t="s">
        <v>158</v>
      </c>
      <c r="D106" s="486" t="s">
        <v>159</v>
      </c>
      <c r="E106" s="486"/>
      <c r="F106" s="487"/>
      <c r="G106" s="488" t="s">
        <v>160</v>
      </c>
      <c r="H106" s="489"/>
      <c r="I106" s="490"/>
      <c r="J106" s="491"/>
    </row>
    <row r="107" ht="23.1" customHeight="1" spans="1:11">
      <c r="A107" s="492"/>
      <c r="B107" s="493" t="s">
        <v>161</v>
      </c>
      <c r="C107" s="494" t="s">
        <v>158</v>
      </c>
      <c r="D107" s="494" t="s">
        <v>162</v>
      </c>
      <c r="E107" s="494"/>
      <c r="F107" s="495"/>
      <c r="G107" s="496"/>
      <c r="H107" s="497"/>
      <c r="I107" s="498"/>
      <c r="J107" s="499"/>
    </row>
    <row r="108" ht="23.1" customHeight="1" spans="1:11">
      <c r="A108" s="492"/>
      <c r="B108" s="493" t="s">
        <v>163</v>
      </c>
      <c r="C108" s="494" t="s">
        <v>158</v>
      </c>
      <c r="D108" s="494" t="s">
        <v>164</v>
      </c>
      <c r="E108" s="494"/>
      <c r="F108" s="495"/>
      <c r="G108" s="496"/>
      <c r="H108" s="497"/>
      <c r="I108" s="498"/>
      <c r="J108" s="499"/>
    </row>
    <row r="109" ht="23.1" customHeight="1" spans="1:11">
      <c r="A109" s="492"/>
      <c r="B109" s="493" t="s">
        <v>165</v>
      </c>
      <c r="C109" s="494" t="s">
        <v>158</v>
      </c>
      <c r="D109" s="494" t="s">
        <v>166</v>
      </c>
      <c r="E109" s="494"/>
      <c r="F109" s="495"/>
      <c r="G109" s="496"/>
      <c r="H109" s="497"/>
      <c r="I109" s="498"/>
      <c r="J109" s="499"/>
    </row>
    <row r="110" ht="23.1" customHeight="1" spans="1:11">
      <c r="A110" s="500"/>
      <c r="B110" s="501"/>
      <c r="C110" s="502"/>
      <c r="D110" s="502"/>
      <c r="E110" s="503" t="s">
        <v>167</v>
      </c>
      <c r="F110" s="504">
        <f>SUM(F106:F109)</f>
        <v>0</v>
      </c>
      <c r="G110" s="505"/>
      <c r="H110" s="506"/>
      <c r="I110" s="507" t="s">
        <v>168</v>
      </c>
      <c r="J110" s="508">
        <f>SUM(J106:J109)</f>
        <v>0</v>
      </c>
    </row>
    <row r="111" ht="23.1" customHeight="1" spans="1:11">
      <c r="A111" s="509"/>
      <c r="B111" s="330"/>
      <c r="C111" s="510"/>
      <c r="D111" s="510"/>
      <c r="E111" s="510"/>
      <c r="F111" s="511"/>
      <c r="G111" s="512"/>
      <c r="H111" s="128"/>
      <c r="I111" s="128"/>
    </row>
    <row r="112" s="210" customFormat="1" ht="28.5" customHeight="1" spans="1:11">
      <c r="A112" s="513"/>
      <c r="B112" s="513"/>
      <c r="C112" s="513"/>
      <c r="D112" s="513"/>
      <c r="E112" s="513"/>
      <c r="F112" s="513"/>
      <c r="G112" s="483"/>
      <c r="H112" s="483"/>
      <c r="I112" s="483"/>
    </row>
    <row r="113" ht="33" customHeight="1" spans="2:12">
      <c r="B113" s="514"/>
      <c r="C113" s="514"/>
      <c r="D113" s="515"/>
      <c r="E113" s="516"/>
      <c r="F113" s="514"/>
      <c r="G113" s="515"/>
      <c r="H113" s="515"/>
      <c r="I113" s="517"/>
      <c r="J113" s="518"/>
      <c r="K113" s="519"/>
      <c r="L113" s="519"/>
    </row>
    <row r="114" ht="26.4" customHeight="1" spans="2:12">
      <c r="B114" s="514"/>
      <c r="C114" s="514"/>
      <c r="D114" s="515"/>
      <c r="E114" s="516"/>
      <c r="F114" s="514"/>
      <c r="G114" s="515"/>
      <c r="H114" s="515"/>
      <c r="I114" s="515"/>
      <c r="J114" s="514"/>
      <c r="K114" s="210"/>
      <c r="L114" s="210"/>
    </row>
    <row r="115" ht="29.4" customHeight="1" spans="2:12">
      <c r="B115" s="210"/>
      <c r="C115" s="205"/>
      <c r="D115" s="520"/>
      <c r="E115" s="520"/>
      <c r="F115" s="520"/>
      <c r="G115" s="520"/>
      <c r="H115" s="521"/>
      <c r="I115" s="522"/>
      <c r="J115" s="210"/>
      <c r="K115" s="210"/>
      <c r="L115" s="210"/>
    </row>
    <row r="116" spans="2:12">
      <c r="B116" s="210"/>
      <c r="C116" s="205"/>
      <c r="D116" s="205"/>
      <c r="E116" s="205"/>
      <c r="F116" s="210"/>
      <c r="G116" s="512"/>
      <c r="H116" s="523"/>
      <c r="I116" s="523"/>
      <c r="J116" s="210"/>
      <c r="K116" s="210"/>
      <c r="L116" s="210"/>
    </row>
  </sheetData>
  <mergeCells count="39">
    <mergeCell ref="B4:C4"/>
    <mergeCell ref="D4:I4"/>
    <mergeCell ref="B6:F6"/>
    <mergeCell ref="D9:F9"/>
    <mergeCell ref="D10:F10"/>
    <mergeCell ref="D13:F13"/>
    <mergeCell ref="D49:F49"/>
    <mergeCell ref="D61:F61"/>
    <mergeCell ref="D62:F62"/>
    <mergeCell ref="D63:F63"/>
    <mergeCell ref="D64:F64"/>
    <mergeCell ref="D73:F73"/>
    <mergeCell ref="D82:F82"/>
    <mergeCell ref="F95:I95"/>
    <mergeCell ref="F96:I96"/>
    <mergeCell ref="F97:I97"/>
    <mergeCell ref="B100:K100"/>
    <mergeCell ref="B101:I101"/>
    <mergeCell ref="A105:F105"/>
    <mergeCell ref="G105:I105"/>
    <mergeCell ref="D106:E106"/>
    <mergeCell ref="D107:E107"/>
    <mergeCell ref="D108:E108"/>
    <mergeCell ref="D109:E109"/>
    <mergeCell ref="A112:F112"/>
    <mergeCell ref="G112:I112"/>
    <mergeCell ref="K113:L113"/>
    <mergeCell ref="D115:G115"/>
    <mergeCell ref="A95:A97"/>
    <mergeCell ref="A98:A99"/>
    <mergeCell ref="A106:A110"/>
    <mergeCell ref="B95:B97"/>
    <mergeCell ref="B98:B99"/>
    <mergeCell ref="G106:G109"/>
    <mergeCell ref="C98:D99"/>
    <mergeCell ref="E98:F99"/>
    <mergeCell ref="G98:H99"/>
    <mergeCell ref="C95:E97"/>
    <mergeCell ref="A1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zoomScale="110" zoomScaleNormal="110" topLeftCell="A40" workbookViewId="0">
      <selection activeCell="C53" sqref="C53"/>
    </sheetView>
  </sheetViews>
  <sheetFormatPr defaultColWidth="10" defaultRowHeight="13.5"/>
  <cols>
    <col min="2" max="2" width="14.775" customWidth="1"/>
    <col min="3" max="3" width="17.4416666666667" customWidth="1"/>
    <col min="4" max="4" width="17" customWidth="1"/>
    <col min="5" max="5" width="16.3333333333333" customWidth="1"/>
    <col min="6" max="6" width="17.775" customWidth="1"/>
    <col min="7" max="7" width="19.4416666666667" customWidth="1"/>
    <col min="8" max="8" width="14.1083333333333" customWidth="1"/>
    <col min="9" max="9" width="16.6666666666667" customWidth="1"/>
    <col min="10" max="10" width="17.6666666666667" customWidth="1"/>
  </cols>
  <sheetData>
    <row r="1" ht="26.25" customHeight="1" spans="1:11">
      <c r="A1" s="239" t="s">
        <v>169</v>
      </c>
      <c r="B1" s="240"/>
      <c r="C1" s="240"/>
      <c r="D1" s="240"/>
      <c r="E1" s="240"/>
      <c r="F1" s="240"/>
      <c r="G1" s="240"/>
      <c r="H1" s="240"/>
      <c r="I1" s="240"/>
      <c r="J1" s="240"/>
    </row>
    <row r="2" ht="21.75" customHeight="1" spans="1:11">
      <c r="A2" s="241"/>
      <c r="B2" s="242"/>
      <c r="C2" s="242"/>
      <c r="D2" s="242"/>
      <c r="E2" s="242"/>
      <c r="F2" s="242"/>
      <c r="G2" s="242"/>
      <c r="H2" s="242"/>
      <c r="I2" s="242"/>
      <c r="J2" s="242"/>
    </row>
    <row r="3" ht="21.75" customHeight="1" spans="1:11">
      <c r="A3" s="243"/>
      <c r="B3" s="244"/>
      <c r="C3" s="244"/>
      <c r="D3" s="244"/>
      <c r="E3" s="244"/>
      <c r="F3" s="243"/>
      <c r="G3" s="243"/>
      <c r="H3" s="243"/>
      <c r="I3" s="243"/>
      <c r="J3" s="243"/>
    </row>
    <row r="4" spans="1:11">
      <c r="B4" s="245" t="s">
        <v>170</v>
      </c>
      <c r="C4" s="245"/>
      <c r="D4" s="245"/>
      <c r="E4" s="245"/>
      <c r="F4" s="245"/>
      <c r="G4" s="245"/>
      <c r="H4" s="245"/>
      <c r="I4" s="245"/>
      <c r="J4" s="245"/>
    </row>
    <row r="5" ht="18" customHeight="1" spans="1:11">
      <c r="A5" s="246"/>
      <c r="B5" s="245"/>
      <c r="C5" s="245"/>
      <c r="D5" s="245"/>
      <c r="E5" s="245"/>
      <c r="F5" s="245"/>
      <c r="G5" s="245"/>
      <c r="H5" s="245"/>
      <c r="I5" s="245"/>
      <c r="J5" s="245"/>
    </row>
    <row r="6" ht="31.5" customHeight="1" spans="1:11">
      <c r="A6" s="247" t="s">
        <v>171</v>
      </c>
      <c r="B6" s="248" t="s">
        <v>172</v>
      </c>
      <c r="C6" s="249" t="s">
        <v>173</v>
      </c>
      <c r="D6" s="249" t="s">
        <v>174</v>
      </c>
      <c r="E6" s="249" t="s">
        <v>175</v>
      </c>
      <c r="F6" s="250" t="s">
        <v>176</v>
      </c>
      <c r="G6" s="251" t="s">
        <v>177</v>
      </c>
      <c r="H6" s="249" t="s">
        <v>178</v>
      </c>
      <c r="I6" s="249"/>
      <c r="J6" s="249"/>
      <c r="K6" s="252"/>
    </row>
    <row r="7" ht="17.1" customHeight="1" spans="1:11">
      <c r="A7" s="253">
        <v>1</v>
      </c>
      <c r="B7" s="254" t="s">
        <v>179</v>
      </c>
      <c r="C7" s="255">
        <v>86012.94</v>
      </c>
      <c r="D7" s="255">
        <v>5512.94</v>
      </c>
      <c r="E7" s="255" t="s">
        <v>180</v>
      </c>
      <c r="F7" s="255">
        <v>3500</v>
      </c>
      <c r="G7" s="256">
        <v>24</v>
      </c>
      <c r="H7" s="257" t="s">
        <v>181</v>
      </c>
      <c r="I7" s="257"/>
      <c r="J7" s="257"/>
      <c r="K7" s="258" t="s">
        <v>182</v>
      </c>
    </row>
    <row r="8" ht="17.1" customHeight="1" spans="1:11">
      <c r="A8" s="253">
        <v>2</v>
      </c>
      <c r="B8" s="254" t="s">
        <v>183</v>
      </c>
      <c r="C8" s="255">
        <v>70832.88</v>
      </c>
      <c r="D8" s="255">
        <v>4332.88</v>
      </c>
      <c r="E8" s="255" t="s">
        <v>184</v>
      </c>
      <c r="F8" s="255">
        <v>3500</v>
      </c>
      <c r="G8" s="256">
        <v>20</v>
      </c>
      <c r="H8" s="257" t="s">
        <v>181</v>
      </c>
      <c r="I8" s="257"/>
      <c r="J8" s="257"/>
      <c r="K8" s="258" t="s">
        <v>182</v>
      </c>
    </row>
    <row r="9" ht="17.1" customHeight="1" spans="1:11">
      <c r="A9" s="253">
        <v>3</v>
      </c>
      <c r="B9" s="254" t="s">
        <v>185</v>
      </c>
      <c r="C9" s="255">
        <v>67330.7</v>
      </c>
      <c r="D9" s="255">
        <v>10477.06</v>
      </c>
      <c r="E9" s="255" t="s">
        <v>186</v>
      </c>
      <c r="F9" s="255">
        <v>3500</v>
      </c>
      <c r="G9" s="256">
        <v>17</v>
      </c>
      <c r="H9" s="257" t="s">
        <v>187</v>
      </c>
      <c r="I9" s="257"/>
      <c r="J9" s="257"/>
      <c r="K9" s="258" t="s">
        <v>182</v>
      </c>
    </row>
    <row r="10" ht="34.5" customHeight="1" spans="1:11">
      <c r="A10" s="253">
        <v>4</v>
      </c>
      <c r="B10" s="259" t="s">
        <v>188</v>
      </c>
      <c r="C10" s="260">
        <v>80000</v>
      </c>
      <c r="D10" s="260">
        <v>15000</v>
      </c>
      <c r="E10" s="260" t="s">
        <v>189</v>
      </c>
      <c r="F10" s="261"/>
      <c r="G10" s="262">
        <v>8</v>
      </c>
      <c r="H10" s="263" t="s">
        <v>190</v>
      </c>
      <c r="I10" s="264"/>
      <c r="J10" s="265"/>
      <c r="K10" s="258"/>
    </row>
    <row r="11" ht="17.1" customHeight="1" spans="1:11">
      <c r="A11" s="253">
        <v>5</v>
      </c>
      <c r="B11" s="266" t="s">
        <v>191</v>
      </c>
      <c r="C11" s="261">
        <v>20000</v>
      </c>
      <c r="D11" s="261">
        <v>5000</v>
      </c>
      <c r="E11" s="260" t="s">
        <v>192</v>
      </c>
      <c r="F11" s="261">
        <v>3000</v>
      </c>
      <c r="G11" s="262">
        <v>6</v>
      </c>
      <c r="H11" s="267" t="s">
        <v>193</v>
      </c>
      <c r="I11" s="267"/>
      <c r="J11" s="267"/>
      <c r="K11" s="258" t="s">
        <v>182</v>
      </c>
    </row>
    <row r="12" ht="17.1" customHeight="1" spans="1:11">
      <c r="A12" s="253">
        <v>6</v>
      </c>
      <c r="B12" s="266" t="s">
        <v>194</v>
      </c>
      <c r="C12" s="268">
        <v>10000</v>
      </c>
      <c r="D12" s="268">
        <v>5000</v>
      </c>
      <c r="E12" s="260" t="s">
        <v>195</v>
      </c>
      <c r="F12" s="268"/>
      <c r="G12" s="262">
        <v>2</v>
      </c>
      <c r="H12" s="267" t="s">
        <v>196</v>
      </c>
      <c r="I12" s="267"/>
      <c r="J12" s="267"/>
      <c r="K12" s="258" t="s">
        <v>182</v>
      </c>
    </row>
    <row r="13" ht="17.1" customHeight="1" spans="1:11">
      <c r="A13" s="253">
        <v>7</v>
      </c>
      <c r="B13" s="266" t="s">
        <v>197</v>
      </c>
      <c r="C13" s="268">
        <v>15000</v>
      </c>
      <c r="D13" s="268">
        <v>1500</v>
      </c>
      <c r="E13" s="260"/>
      <c r="F13" s="268">
        <v>1500</v>
      </c>
      <c r="G13" s="262">
        <v>10</v>
      </c>
      <c r="H13" s="267"/>
      <c r="I13" s="267"/>
      <c r="J13" s="267"/>
      <c r="K13" s="258" t="s">
        <v>182</v>
      </c>
    </row>
    <row r="14" ht="17.1" customHeight="1" spans="1:11">
      <c r="A14" s="253">
        <v>8</v>
      </c>
      <c r="B14" s="266" t="s">
        <v>198</v>
      </c>
      <c r="C14" s="268">
        <v>61219</v>
      </c>
      <c r="D14" s="268">
        <v>30000</v>
      </c>
      <c r="E14" s="260" t="s">
        <v>199</v>
      </c>
      <c r="F14" s="268"/>
      <c r="G14" s="266"/>
      <c r="H14" s="267" t="s">
        <v>200</v>
      </c>
      <c r="I14" s="267"/>
      <c r="J14" s="267"/>
      <c r="K14" s="258" t="s">
        <v>182</v>
      </c>
    </row>
    <row r="15" ht="17.1" customHeight="1" spans="1:11">
      <c r="A15" s="253">
        <v>9</v>
      </c>
      <c r="B15" s="266" t="s">
        <v>201</v>
      </c>
      <c r="C15" s="268">
        <v>20000</v>
      </c>
      <c r="D15" s="268">
        <v>1000</v>
      </c>
      <c r="E15" s="260" t="s">
        <v>202</v>
      </c>
      <c r="F15" s="268">
        <v>1000</v>
      </c>
      <c r="G15" s="266">
        <v>20</v>
      </c>
      <c r="H15" s="269" t="s">
        <v>203</v>
      </c>
      <c r="I15" s="270"/>
      <c r="J15" s="271"/>
      <c r="K15" s="258" t="s">
        <v>182</v>
      </c>
    </row>
    <row r="16" ht="17.1" customHeight="1" spans="1:11">
      <c r="A16" s="253">
        <v>10</v>
      </c>
      <c r="B16" s="266" t="s">
        <v>204</v>
      </c>
      <c r="C16" s="268">
        <v>20000</v>
      </c>
      <c r="D16" s="268">
        <v>5000</v>
      </c>
      <c r="E16" s="260" t="s">
        <v>205</v>
      </c>
      <c r="F16" s="268"/>
      <c r="G16" s="266">
        <v>4</v>
      </c>
      <c r="H16" s="269" t="s">
        <v>206</v>
      </c>
      <c r="I16" s="270"/>
      <c r="J16" s="271"/>
      <c r="K16" s="258" t="s">
        <v>182</v>
      </c>
    </row>
    <row r="17" ht="17.1" customHeight="1" spans="1:11">
      <c r="A17" s="253">
        <v>11</v>
      </c>
      <c r="B17" s="266" t="s">
        <v>207</v>
      </c>
      <c r="C17" s="268">
        <v>338457.19</v>
      </c>
      <c r="D17" s="268">
        <v>58457.19</v>
      </c>
      <c r="E17" s="260" t="s">
        <v>208</v>
      </c>
      <c r="F17" s="268"/>
      <c r="G17" s="266"/>
      <c r="H17" s="269" t="s">
        <v>209</v>
      </c>
      <c r="I17" s="270"/>
      <c r="J17" s="271"/>
      <c r="K17" s="258"/>
    </row>
    <row r="18" ht="17.1" customHeight="1" spans="1:11">
      <c r="A18" s="253">
        <v>12</v>
      </c>
      <c r="B18" s="266" t="s">
        <v>210</v>
      </c>
      <c r="C18" s="268">
        <v>30000</v>
      </c>
      <c r="D18" s="268">
        <v>10000</v>
      </c>
      <c r="E18" s="260" t="s">
        <v>211</v>
      </c>
      <c r="F18" s="268"/>
      <c r="G18" s="266"/>
      <c r="H18" s="269" t="s">
        <v>212</v>
      </c>
      <c r="I18" s="270"/>
      <c r="J18" s="271"/>
      <c r="K18" s="258" t="s">
        <v>182</v>
      </c>
    </row>
    <row r="19" ht="17.1" customHeight="1" spans="1:11">
      <c r="A19" s="253">
        <v>13</v>
      </c>
      <c r="B19" s="266" t="s">
        <v>213</v>
      </c>
      <c r="C19" s="268">
        <v>20000</v>
      </c>
      <c r="D19" s="268">
        <v>5000</v>
      </c>
      <c r="E19" s="260" t="s">
        <v>214</v>
      </c>
      <c r="F19" s="268"/>
      <c r="G19" s="266"/>
      <c r="H19" s="269" t="s">
        <v>212</v>
      </c>
      <c r="I19" s="270"/>
      <c r="J19" s="271"/>
      <c r="K19" s="258" t="s">
        <v>182</v>
      </c>
    </row>
    <row r="20" ht="17.1" customHeight="1" spans="1:11">
      <c r="A20" s="253">
        <v>14</v>
      </c>
      <c r="B20" s="266" t="s">
        <v>215</v>
      </c>
      <c r="C20" s="268">
        <v>20000</v>
      </c>
      <c r="D20" s="268">
        <v>5000</v>
      </c>
      <c r="E20" s="260" t="s">
        <v>216</v>
      </c>
      <c r="F20" s="268"/>
      <c r="G20" s="266"/>
      <c r="H20" s="269" t="s">
        <v>212</v>
      </c>
      <c r="I20" s="270"/>
      <c r="J20" s="271"/>
      <c r="K20" s="258" t="s">
        <v>182</v>
      </c>
    </row>
    <row r="21" ht="17.1" customHeight="1" spans="1:11">
      <c r="A21" s="253">
        <v>15</v>
      </c>
      <c r="B21" s="266" t="s">
        <v>217</v>
      </c>
      <c r="C21" s="268">
        <v>20000</v>
      </c>
      <c r="D21" s="268">
        <v>5000</v>
      </c>
      <c r="E21" s="260" t="s">
        <v>218</v>
      </c>
      <c r="F21" s="268"/>
      <c r="G21" s="266"/>
      <c r="H21" s="269" t="s">
        <v>212</v>
      </c>
      <c r="I21" s="270"/>
      <c r="J21" s="271"/>
      <c r="K21" s="258"/>
    </row>
    <row r="22" ht="17.1" customHeight="1" spans="1:11">
      <c r="A22" s="253"/>
      <c r="B22" s="266"/>
      <c r="C22" s="268"/>
      <c r="D22" s="268"/>
      <c r="E22" s="260"/>
      <c r="F22" s="268"/>
      <c r="G22" s="266"/>
      <c r="H22" s="269"/>
      <c r="I22" s="270"/>
      <c r="J22" s="271"/>
      <c r="K22" s="258"/>
    </row>
    <row r="23" ht="17.1" customHeight="1" spans="1:11">
      <c r="A23" s="272"/>
      <c r="B23" s="273"/>
      <c r="C23" s="274"/>
      <c r="D23" s="274"/>
      <c r="E23" s="275"/>
      <c r="F23" s="274"/>
      <c r="G23" s="273"/>
      <c r="H23" s="276"/>
      <c r="I23" s="277"/>
      <c r="J23" s="278"/>
      <c r="K23" s="279"/>
    </row>
    <row r="24" ht="17.1" customHeight="1" spans="1:11">
      <c r="A24" s="246"/>
      <c r="B24" s="246"/>
      <c r="C24" s="280"/>
      <c r="D24" s="280"/>
      <c r="E24" s="281"/>
      <c r="F24" s="282"/>
      <c r="G24" s="246"/>
      <c r="H24" s="283"/>
      <c r="I24" s="283"/>
      <c r="J24" s="283"/>
      <c r="K24" s="284"/>
    </row>
    <row r="25" ht="17.1" customHeight="1" spans="1:11">
      <c r="A25" s="246"/>
      <c r="B25" s="285" t="s">
        <v>219</v>
      </c>
      <c r="C25" s="285"/>
      <c r="D25" s="285"/>
      <c r="E25" s="285"/>
      <c r="F25" s="210"/>
      <c r="G25" s="286" t="s">
        <v>220</v>
      </c>
      <c r="H25" s="286"/>
      <c r="I25" s="286"/>
    </row>
    <row r="26" ht="17.1" customHeight="1" spans="1:11">
      <c r="A26" s="246"/>
      <c r="B26" s="287" t="s">
        <v>177</v>
      </c>
      <c r="C26" s="288" t="s">
        <v>221</v>
      </c>
      <c r="D26" s="289" t="s">
        <v>222</v>
      </c>
      <c r="E26" s="290" t="s">
        <v>223</v>
      </c>
      <c r="F26" s="291"/>
      <c r="G26" s="292" t="s">
        <v>177</v>
      </c>
      <c r="H26" s="293" t="s">
        <v>221</v>
      </c>
      <c r="I26" s="294">
        <v>80000</v>
      </c>
      <c r="J26" s="295" t="s">
        <v>223</v>
      </c>
    </row>
    <row r="27" ht="17.1" customHeight="1" spans="1:11">
      <c r="A27" s="246"/>
      <c r="B27" s="296" t="s">
        <v>224</v>
      </c>
      <c r="C27" s="98" t="s">
        <v>205</v>
      </c>
      <c r="D27" s="297">
        <v>5000</v>
      </c>
      <c r="E27" s="298">
        <v>15000</v>
      </c>
      <c r="F27" s="299"/>
      <c r="G27" s="300" t="s">
        <v>224</v>
      </c>
      <c r="H27" s="301" t="s">
        <v>225</v>
      </c>
      <c r="I27" s="297">
        <v>15000</v>
      </c>
      <c r="J27" s="298">
        <f>I26-I27</f>
        <v>65000</v>
      </c>
    </row>
    <row r="28" ht="17.1" customHeight="1" spans="1:11">
      <c r="A28" s="246"/>
      <c r="B28" s="296" t="s">
        <v>226</v>
      </c>
      <c r="C28" s="98" t="s">
        <v>227</v>
      </c>
      <c r="D28" s="297">
        <v>5000</v>
      </c>
      <c r="E28" s="298">
        <f>E27-D28</f>
        <v>10000</v>
      </c>
      <c r="F28" s="299"/>
      <c r="G28" s="300" t="s">
        <v>226</v>
      </c>
      <c r="H28" s="301" t="s">
        <v>228</v>
      </c>
      <c r="I28" s="297">
        <v>65000</v>
      </c>
      <c r="J28" s="298">
        <v>0</v>
      </c>
    </row>
    <row r="29" ht="17.1" customHeight="1" spans="1:11">
      <c r="A29" s="246"/>
      <c r="B29" s="296" t="s">
        <v>229</v>
      </c>
      <c r="C29" s="98" t="s">
        <v>214</v>
      </c>
      <c r="D29" s="297">
        <v>5000</v>
      </c>
      <c r="E29" s="298">
        <f t="shared" ref="E29:E30" si="0">E28-D29</f>
        <v>5000</v>
      </c>
      <c r="F29" s="299"/>
      <c r="G29" s="302" t="s">
        <v>230</v>
      </c>
      <c r="H29" s="301" t="s">
        <v>231</v>
      </c>
      <c r="I29" s="303"/>
      <c r="J29" s="298">
        <v>65000</v>
      </c>
    </row>
    <row r="30" ht="17.1" customHeight="1" spans="1:11">
      <c r="A30" s="246"/>
      <c r="B30" s="304" t="s">
        <v>232</v>
      </c>
      <c r="C30" s="305" t="s">
        <v>233</v>
      </c>
      <c r="D30" s="306">
        <v>5000</v>
      </c>
      <c r="E30" s="307">
        <f t="shared" si="0"/>
        <v>0</v>
      </c>
      <c r="F30" s="299"/>
      <c r="G30" s="302" t="s">
        <v>234</v>
      </c>
      <c r="H30" s="301" t="s">
        <v>235</v>
      </c>
      <c r="I30" s="297">
        <v>10000</v>
      </c>
      <c r="J30" s="298">
        <f>J29-I30</f>
        <v>55000</v>
      </c>
    </row>
    <row r="31" ht="17.1" customHeight="1" spans="1:11">
      <c r="A31" s="246"/>
      <c r="B31" s="308" t="s">
        <v>236</v>
      </c>
      <c r="C31" s="309"/>
      <c r="D31" s="309"/>
      <c r="E31" s="310"/>
      <c r="F31" s="311"/>
      <c r="G31" s="302" t="s">
        <v>234</v>
      </c>
      <c r="H31" s="301" t="s">
        <v>237</v>
      </c>
      <c r="I31" s="297">
        <v>10000</v>
      </c>
      <c r="J31" s="298">
        <f>J30-I31</f>
        <v>45000</v>
      </c>
    </row>
    <row r="32" ht="25.8" customHeight="1" spans="1:11">
      <c r="A32" s="246"/>
      <c r="B32" s="312" t="s">
        <v>238</v>
      </c>
      <c r="C32" s="312"/>
      <c r="D32" s="312"/>
      <c r="E32" s="312"/>
      <c r="F32" s="313"/>
      <c r="G32" s="302" t="s">
        <v>234</v>
      </c>
      <c r="H32" s="301" t="s">
        <v>239</v>
      </c>
      <c r="I32" s="297">
        <v>10000</v>
      </c>
      <c r="J32" s="298">
        <f>J31-I32</f>
        <v>35000</v>
      </c>
    </row>
    <row r="33" ht="17.1" customHeight="1" spans="1:10">
      <c r="A33" s="246"/>
      <c r="B33" s="314" t="s">
        <v>177</v>
      </c>
      <c r="C33" s="315" t="s">
        <v>221</v>
      </c>
      <c r="D33" s="316">
        <v>343457.19</v>
      </c>
      <c r="E33" s="317" t="s">
        <v>223</v>
      </c>
      <c r="F33" s="291"/>
      <c r="G33" s="302" t="s">
        <v>234</v>
      </c>
      <c r="H33" s="301" t="s">
        <v>240</v>
      </c>
      <c r="I33" s="297">
        <v>10000</v>
      </c>
      <c r="J33" s="298">
        <f>J32-I33</f>
        <v>25000</v>
      </c>
    </row>
    <row r="34" ht="17.1" customHeight="1" spans="1:10">
      <c r="A34" s="246"/>
      <c r="B34" s="318" t="s">
        <v>224</v>
      </c>
      <c r="C34" s="37" t="s">
        <v>208</v>
      </c>
      <c r="D34" s="260">
        <v>58457.19</v>
      </c>
      <c r="E34" s="30">
        <f>D33-D34</f>
        <v>285000</v>
      </c>
      <c r="F34" s="319"/>
      <c r="G34" s="302" t="s">
        <v>234</v>
      </c>
      <c r="H34" s="320" t="s">
        <v>241</v>
      </c>
      <c r="I34" s="297">
        <v>10000</v>
      </c>
      <c r="J34" s="298">
        <f t="shared" ref="J34:J36" si="1">J33-I34</f>
        <v>15000</v>
      </c>
    </row>
    <row r="35" ht="17.1" customHeight="1" spans="1:10">
      <c r="A35" s="246"/>
      <c r="B35" s="318" t="s">
        <v>226</v>
      </c>
      <c r="C35" s="321" t="s">
        <v>242</v>
      </c>
      <c r="D35" s="321">
        <v>50000</v>
      </c>
      <c r="E35" s="30">
        <f>E34-D35</f>
        <v>235000</v>
      </c>
      <c r="F35" s="322"/>
      <c r="G35" s="302" t="s">
        <v>234</v>
      </c>
      <c r="H35" s="98" t="s">
        <v>243</v>
      </c>
      <c r="I35" s="101">
        <v>5000</v>
      </c>
      <c r="J35" s="298">
        <f t="shared" si="1"/>
        <v>10000</v>
      </c>
    </row>
    <row r="36" ht="17.1" customHeight="1" spans="1:10">
      <c r="A36" s="246"/>
      <c r="B36" s="318" t="s">
        <v>229</v>
      </c>
      <c r="C36" s="38" t="s">
        <v>244</v>
      </c>
      <c r="D36" s="323">
        <v>50000</v>
      </c>
      <c r="E36" s="30">
        <f t="shared" ref="E36:E41" si="2">E35-D36</f>
        <v>185000</v>
      </c>
      <c r="F36" s="324"/>
      <c r="G36" s="325"/>
      <c r="H36" s="305"/>
      <c r="I36" s="326"/>
      <c r="J36" s="307">
        <f t="shared" si="1"/>
        <v>10000</v>
      </c>
    </row>
    <row r="37" ht="17.1" customHeight="1" spans="1:10">
      <c r="A37" s="246"/>
      <c r="B37" s="318" t="s">
        <v>232</v>
      </c>
      <c r="C37" s="38" t="s">
        <v>245</v>
      </c>
      <c r="D37" s="323">
        <v>50000</v>
      </c>
      <c r="E37" s="30">
        <f t="shared" si="2"/>
        <v>135000</v>
      </c>
      <c r="F37" s="327"/>
      <c r="G37" s="327"/>
      <c r="H37" s="327"/>
      <c r="I37" s="327"/>
      <c r="J37" s="328"/>
    </row>
    <row r="38" ht="18" customHeight="1" spans="1:10">
      <c r="B38" s="318" t="s">
        <v>246</v>
      </c>
      <c r="C38" s="38" t="s">
        <v>247</v>
      </c>
      <c r="D38" s="323">
        <v>50000</v>
      </c>
      <c r="E38" s="30">
        <f t="shared" si="2"/>
        <v>85000</v>
      </c>
      <c r="F38" s="329"/>
      <c r="G38" s="313" t="s">
        <v>248</v>
      </c>
      <c r="H38" s="313"/>
      <c r="I38" s="313"/>
      <c r="J38" s="313"/>
    </row>
    <row r="39" ht="18" customHeight="1" spans="1:10">
      <c r="B39" s="318" t="s">
        <v>249</v>
      </c>
      <c r="C39" s="38" t="s">
        <v>250</v>
      </c>
      <c r="D39" s="323">
        <v>50000</v>
      </c>
      <c r="E39" s="30">
        <f t="shared" si="2"/>
        <v>35000</v>
      </c>
      <c r="F39" s="330"/>
      <c r="G39" s="314" t="s">
        <v>177</v>
      </c>
      <c r="H39" s="315" t="s">
        <v>221</v>
      </c>
      <c r="I39" s="316">
        <v>30000</v>
      </c>
      <c r="J39" s="317" t="s">
        <v>223</v>
      </c>
    </row>
    <row r="40" ht="18" customHeight="1" spans="1:10">
      <c r="B40" s="36" t="s">
        <v>251</v>
      </c>
      <c r="C40" s="38"/>
      <c r="D40" s="323"/>
      <c r="E40" s="30">
        <f t="shared" si="2"/>
        <v>35000</v>
      </c>
      <c r="F40" s="331"/>
      <c r="G40" s="318" t="s">
        <v>224</v>
      </c>
      <c r="H40" s="37" t="s">
        <v>211</v>
      </c>
      <c r="I40" s="260">
        <v>10000</v>
      </c>
      <c r="J40" s="30">
        <f>I39-I40</f>
        <v>20000</v>
      </c>
    </row>
    <row r="41" ht="18" customHeight="1" spans="1:10">
      <c r="B41" s="332"/>
      <c r="C41" s="333"/>
      <c r="D41" s="334"/>
      <c r="E41" s="335">
        <f t="shared" si="2"/>
        <v>35000</v>
      </c>
      <c r="F41" s="336"/>
      <c r="G41" s="318" t="s">
        <v>226</v>
      </c>
      <c r="H41" s="321" t="s">
        <v>252</v>
      </c>
      <c r="I41" s="321">
        <v>10000</v>
      </c>
      <c r="J41" s="30">
        <f>J40-I41</f>
        <v>10000</v>
      </c>
    </row>
    <row r="42" ht="18" customHeight="1" spans="1:10">
      <c r="B42" s="9"/>
      <c r="E42" s="337"/>
      <c r="F42" s="336"/>
      <c r="G42" s="318" t="s">
        <v>229</v>
      </c>
      <c r="H42" s="38" t="s">
        <v>253</v>
      </c>
      <c r="I42" s="323">
        <v>10000</v>
      </c>
      <c r="J42" s="30">
        <f>J41-I42</f>
        <v>0</v>
      </c>
    </row>
    <row r="43" ht="18" customHeight="1" spans="1:10">
      <c r="B43" s="338" t="s">
        <v>254</v>
      </c>
      <c r="C43" s="285"/>
      <c r="D43" s="285"/>
      <c r="E43" s="285"/>
      <c r="F43" s="336"/>
      <c r="G43" s="308" t="s">
        <v>236</v>
      </c>
      <c r="H43" s="309"/>
      <c r="I43" s="309"/>
      <c r="J43" s="310"/>
    </row>
    <row r="44" ht="18" customHeight="1" spans="1:10">
      <c r="B44" s="314" t="s">
        <v>177</v>
      </c>
      <c r="C44" s="315" t="s">
        <v>221</v>
      </c>
      <c r="D44" s="316">
        <v>20000</v>
      </c>
      <c r="E44" s="317" t="s">
        <v>223</v>
      </c>
      <c r="F44" s="336"/>
      <c r="H44" s="339"/>
      <c r="I44" s="339"/>
      <c r="J44" s="340"/>
    </row>
    <row r="45" ht="18" customHeight="1" spans="1:10">
      <c r="B45" s="318" t="s">
        <v>224</v>
      </c>
      <c r="C45" s="341" t="s">
        <v>26</v>
      </c>
      <c r="D45" s="342">
        <v>1000</v>
      </c>
      <c r="E45" s="30">
        <v>19000</v>
      </c>
      <c r="F45" s="336"/>
      <c r="G45" s="336"/>
      <c r="H45" s="336"/>
      <c r="I45" s="343"/>
      <c r="J45" s="328"/>
    </row>
    <row r="46" ht="18" customHeight="1" spans="1:10">
      <c r="B46" s="318" t="s">
        <v>226</v>
      </c>
      <c r="C46" s="341" t="s">
        <v>140</v>
      </c>
      <c r="D46" s="342">
        <v>1000</v>
      </c>
      <c r="E46" s="344">
        <f>E45-D46</f>
        <v>18000</v>
      </c>
      <c r="F46" s="336"/>
      <c r="G46" s="313" t="s">
        <v>255</v>
      </c>
      <c r="H46" s="313"/>
      <c r="I46" s="313"/>
      <c r="J46" s="313"/>
    </row>
    <row r="47" ht="18" customHeight="1" spans="1:10">
      <c r="B47" s="345" t="s">
        <v>229</v>
      </c>
      <c r="C47" s="38"/>
      <c r="D47" s="342"/>
      <c r="E47" s="344"/>
      <c r="F47" s="336"/>
      <c r="G47" s="314" t="s">
        <v>177</v>
      </c>
      <c r="H47" s="315" t="s">
        <v>221</v>
      </c>
      <c r="I47" s="316">
        <v>20000</v>
      </c>
      <c r="J47" s="317" t="s">
        <v>223</v>
      </c>
    </row>
    <row r="48" ht="18" customHeight="1" spans="1:10">
      <c r="B48" s="345" t="s">
        <v>232</v>
      </c>
      <c r="C48" s="38"/>
      <c r="D48" s="342"/>
      <c r="E48" s="344"/>
      <c r="F48" s="336"/>
      <c r="G48" s="318" t="s">
        <v>224</v>
      </c>
      <c r="H48" s="37" t="s">
        <v>216</v>
      </c>
      <c r="I48" s="346">
        <v>5000</v>
      </c>
      <c r="J48" s="30">
        <f>I47-I48</f>
        <v>15000</v>
      </c>
    </row>
    <row r="49" ht="18" customHeight="1" spans="2:10">
      <c r="B49" s="345" t="s">
        <v>246</v>
      </c>
      <c r="C49" s="38"/>
      <c r="D49" s="342"/>
      <c r="E49" s="344"/>
      <c r="F49" s="336"/>
      <c r="G49" s="318" t="s">
        <v>226</v>
      </c>
      <c r="H49" s="321" t="s">
        <v>256</v>
      </c>
      <c r="I49" s="321">
        <v>5000</v>
      </c>
      <c r="J49" s="30">
        <f>J48-I49</f>
        <v>10000</v>
      </c>
    </row>
    <row r="50" ht="18" customHeight="1" spans="2:10">
      <c r="B50" s="345" t="s">
        <v>249</v>
      </c>
      <c r="C50" s="38"/>
      <c r="D50" s="342"/>
      <c r="E50" s="344"/>
      <c r="F50" s="336"/>
      <c r="G50" s="318" t="s">
        <v>229</v>
      </c>
      <c r="H50" s="347" t="s">
        <v>257</v>
      </c>
      <c r="I50" s="348">
        <v>5000</v>
      </c>
      <c r="J50" s="30">
        <f t="shared" ref="J50:J51" si="3">J49-I50</f>
        <v>5000</v>
      </c>
    </row>
    <row r="51" ht="18" customHeight="1" spans="2:10">
      <c r="B51" s="345" t="s">
        <v>251</v>
      </c>
      <c r="C51" s="38"/>
      <c r="D51" s="342"/>
      <c r="E51" s="344"/>
      <c r="F51" s="336"/>
      <c r="G51" s="318" t="s">
        <v>232</v>
      </c>
      <c r="H51" s="347" t="s">
        <v>258</v>
      </c>
      <c r="I51" s="348">
        <v>5000</v>
      </c>
      <c r="J51" s="30">
        <f t="shared" si="3"/>
        <v>0</v>
      </c>
    </row>
    <row r="52" ht="18" customHeight="1" spans="2:10">
      <c r="B52" s="345" t="s">
        <v>259</v>
      </c>
      <c r="C52" s="38"/>
      <c r="D52" s="342"/>
      <c r="E52" s="344"/>
      <c r="F52" s="336"/>
      <c r="G52" s="308" t="s">
        <v>236</v>
      </c>
      <c r="H52" s="309"/>
      <c r="I52" s="309"/>
      <c r="J52" s="310"/>
    </row>
    <row r="53" ht="18" customHeight="1" spans="2:10">
      <c r="B53" s="345" t="s">
        <v>260</v>
      </c>
      <c r="C53" s="38"/>
      <c r="D53" s="342"/>
      <c r="E53" s="344"/>
      <c r="F53" s="336"/>
      <c r="G53" s="336"/>
      <c r="H53" s="336"/>
      <c r="I53" s="343"/>
      <c r="J53" s="328"/>
    </row>
    <row r="54" ht="18" customHeight="1" spans="2:10">
      <c r="B54" s="345" t="s">
        <v>261</v>
      </c>
      <c r="C54" s="341"/>
      <c r="D54" s="342"/>
      <c r="E54" s="344"/>
      <c r="F54" s="336"/>
      <c r="G54" s="349"/>
      <c r="H54" s="343"/>
      <c r="I54" s="343"/>
      <c r="J54" s="328"/>
    </row>
    <row r="55" ht="18" customHeight="1" spans="2:10">
      <c r="B55" s="308"/>
      <c r="C55" s="309"/>
      <c r="D55" s="309"/>
      <c r="E55" s="310"/>
      <c r="F55" s="336"/>
      <c r="G55" s="350" t="s">
        <v>262</v>
      </c>
      <c r="H55" s="351"/>
      <c r="I55" s="351"/>
      <c r="J55" s="352"/>
    </row>
    <row r="56" ht="18" customHeight="1" spans="2:10">
      <c r="F56" s="336"/>
      <c r="G56" s="353" t="s">
        <v>263</v>
      </c>
      <c r="H56" s="354"/>
      <c r="I56" s="355"/>
      <c r="J56" s="344">
        <f>J36</f>
        <v>10000</v>
      </c>
    </row>
    <row r="57" ht="18" customHeight="1" spans="2:10">
      <c r="F57" s="336"/>
      <c r="G57" s="356" t="s">
        <v>264</v>
      </c>
      <c r="H57" s="357"/>
      <c r="I57" s="358"/>
      <c r="J57" s="359">
        <f>E41</f>
        <v>35000</v>
      </c>
    </row>
    <row r="58" ht="18" customHeight="1" spans="2:10">
      <c r="F58" s="336"/>
      <c r="G58" s="360" t="s">
        <v>265</v>
      </c>
      <c r="H58" s="361"/>
      <c r="I58" s="361"/>
      <c r="J58" s="362">
        <f>SUM(J56:J57)</f>
        <v>45000</v>
      </c>
    </row>
    <row r="59" ht="18" customHeight="1" spans="2:10">
      <c r="F59" s="336"/>
    </row>
    <row r="60" ht="18" customHeight="1" spans="2:10">
      <c r="F60" s="336"/>
    </row>
    <row r="61" ht="18" customHeight="1" spans="2:10">
      <c r="F61" s="336"/>
      <c r="G61" s="363"/>
      <c r="H61" s="363"/>
      <c r="I61" s="363"/>
    </row>
    <row r="62" ht="18" customHeight="1" spans="2:10">
      <c r="F62" s="331"/>
      <c r="G62" s="363"/>
      <c r="H62" s="363"/>
      <c r="I62" s="363"/>
    </row>
    <row r="63" ht="18" customHeight="1" spans="2:10">
      <c r="F63" s="331"/>
      <c r="G63" s="363"/>
      <c r="H63" s="363"/>
      <c r="I63" s="363"/>
    </row>
    <row r="64" ht="18" customHeight="1" spans="2:10">
      <c r="F64" s="364"/>
      <c r="G64" s="363"/>
      <c r="H64" s="363"/>
      <c r="I64" s="363"/>
    </row>
    <row r="65" ht="18" customHeight="1"/>
    <row r="66" ht="18" customHeight="1"/>
    <row r="67" ht="18" customHeight="1"/>
    <row r="68" ht="18" customHeight="1" spans="6:10">
      <c r="F68" s="365"/>
    </row>
    <row r="69" ht="18" customHeight="1" spans="6:10">
      <c r="F69" s="365"/>
      <c r="J69" s="366"/>
    </row>
    <row r="70" ht="18" customHeight="1" spans="6:10">
      <c r="J70" s="366"/>
    </row>
    <row r="71" ht="18" customHeight="1" spans="6:10">
      <c r="J71" s="367"/>
    </row>
    <row r="72" ht="18" customHeight="1" spans="6:10">
      <c r="J72" s="367"/>
    </row>
    <row r="73" ht="18" customHeight="1" spans="6:10">
      <c r="J73" s="367"/>
    </row>
    <row r="74" ht="18" customHeight="1" spans="6:10">
      <c r="J74" s="110"/>
    </row>
    <row r="75" ht="18" customHeight="1" spans="6:10">
      <c r="J75" s="368"/>
    </row>
    <row r="76" ht="18" customHeight="1" spans="6:10">
      <c r="J76" s="367"/>
    </row>
    <row r="77" ht="18" customHeight="1" spans="6:10">
      <c r="J77" s="369"/>
    </row>
    <row r="78" ht="18" customHeight="1" spans="6:10">
      <c r="J78" s="367"/>
    </row>
    <row r="79" ht="20.25" customHeight="1" spans="6:10">
      <c r="J79" s="367"/>
    </row>
    <row r="80" ht="20.25" customHeight="1" spans="6:10">
      <c r="J80" s="367"/>
    </row>
    <row r="81" ht="18" customHeight="1" spans="10:11">
      <c r="J81" s="367"/>
    </row>
    <row r="82" ht="18" customHeight="1" spans="10:11">
      <c r="J82" s="367"/>
    </row>
    <row r="83" ht="18" customHeight="1" spans="10:11">
      <c r="J83" s="367"/>
    </row>
    <row r="84" ht="18" customHeight="1" spans="10:11">
      <c r="J84" s="370"/>
    </row>
    <row r="85" ht="18" customHeight="1" spans="10:11">
      <c r="K85" s="110"/>
    </row>
    <row r="86" ht="18" customHeight="1" spans="10:11">
      <c r="J86" s="371"/>
      <c r="K86" s="372"/>
    </row>
    <row r="87" ht="18" customHeight="1" spans="10:11">
      <c r="J87" s="373"/>
      <c r="K87" s="372"/>
    </row>
    <row r="88" ht="18" customHeight="1" spans="10:11">
      <c r="J88" s="373"/>
      <c r="K88" s="372"/>
    </row>
    <row r="89" ht="18" customHeight="1" spans="10:11">
      <c r="J89" s="373"/>
    </row>
    <row r="90" ht="18" customHeight="1" spans="10:11">
      <c r="J90" s="373"/>
    </row>
    <row r="91" ht="18" customHeight="1" spans="10:11">
      <c r="J91" s="374"/>
    </row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100" ht="17.25" customHeight="1"/>
    <row r="101" ht="18.75" customHeight="1"/>
    <row r="102" spans="12:12">
      <c r="L102" s="110"/>
    </row>
    <row r="104" customHeight="1"/>
    <row r="105" customHeight="1"/>
    <row r="106" customHeight="1"/>
    <row r="107" ht="14.25" customHeight="1"/>
  </sheetData>
  <mergeCells count="29"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22:J22"/>
    <mergeCell ref="H23:J23"/>
    <mergeCell ref="B25:E25"/>
    <mergeCell ref="B31:E31"/>
    <mergeCell ref="B32:E32"/>
    <mergeCell ref="G38:J38"/>
    <mergeCell ref="B43:E43"/>
    <mergeCell ref="G43:J43"/>
    <mergeCell ref="G46:J46"/>
    <mergeCell ref="G52:J52"/>
    <mergeCell ref="B55:E55"/>
    <mergeCell ref="G55:J55"/>
    <mergeCell ref="G56:I56"/>
    <mergeCell ref="G57:I57"/>
    <mergeCell ref="G58:I58"/>
    <mergeCell ref="G61:I64"/>
    <mergeCell ref="A1:J2"/>
    <mergeCell ref="B4:J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zoomScale="140" zoomScaleNormal="140" workbookViewId="0">
      <pane ySplit="4" topLeftCell="A51" activePane="bottomLeft" state="frozen"/>
      <selection/>
      <selection pane="bottomLeft" activeCell="C59" sqref="C59"/>
    </sheetView>
  </sheetViews>
  <sheetFormatPr defaultColWidth="10" defaultRowHeight="13.5" outlineLevelCol="6"/>
  <cols>
    <col min="1" max="1" width="9" style="84" customWidth="1"/>
    <col min="2" max="2" width="14.2166666666667" customWidth="1"/>
    <col min="3" max="3" width="32.8833333333333" customWidth="1"/>
    <col min="4" max="4" width="15.4416666666667" style="211" customWidth="1"/>
    <col min="5" max="5" width="15.4416666666667" style="106" customWidth="1"/>
    <col min="6" max="6" width="24" customWidth="1"/>
    <col min="7" max="7" width="4.66666666666667" customWidth="1"/>
  </cols>
  <sheetData>
    <row r="1" customHeight="1" spans="1:7">
      <c r="A1" s="212" t="s">
        <v>266</v>
      </c>
      <c r="B1" s="212"/>
      <c r="C1" s="212"/>
      <c r="D1" s="212"/>
      <c r="E1" s="212"/>
      <c r="F1" s="212"/>
      <c r="G1" s="110"/>
    </row>
    <row r="2" customHeight="1" spans="1:7">
      <c r="A2" s="212"/>
      <c r="B2" s="212"/>
      <c r="C2" s="212"/>
      <c r="D2" s="212"/>
      <c r="E2" s="212"/>
      <c r="F2" s="212"/>
      <c r="G2" s="110"/>
    </row>
    <row r="3" customHeight="1" spans="1:7">
      <c r="A3" s="213"/>
      <c r="B3" s="213"/>
      <c r="C3" s="213"/>
      <c r="D3" s="213"/>
      <c r="E3" s="213"/>
      <c r="F3" s="213"/>
      <c r="G3" s="110"/>
    </row>
    <row r="4" ht="19.95" customHeight="1" spans="1:7">
      <c r="A4" s="214" t="s">
        <v>171</v>
      </c>
      <c r="B4" s="215" t="s">
        <v>4</v>
      </c>
      <c r="C4" s="216" t="s">
        <v>267</v>
      </c>
      <c r="D4" s="217" t="s">
        <v>268</v>
      </c>
      <c r="E4" s="218" t="s">
        <v>269</v>
      </c>
      <c r="F4" s="219" t="s">
        <v>270</v>
      </c>
    </row>
    <row r="5" ht="19.95" customHeight="1" spans="1:7">
      <c r="A5" s="220">
        <v>1</v>
      </c>
      <c r="B5" s="221" t="s">
        <v>271</v>
      </c>
      <c r="C5" s="222" t="s">
        <v>272</v>
      </c>
      <c r="D5" s="223"/>
      <c r="E5" s="223"/>
      <c r="F5" s="224">
        <v>35387.88</v>
      </c>
    </row>
    <row r="6" ht="19.95" customHeight="1" spans="1:7">
      <c r="A6" s="220">
        <v>2</v>
      </c>
      <c r="B6" s="221" t="s">
        <v>273</v>
      </c>
      <c r="C6" s="225" t="s">
        <v>274</v>
      </c>
      <c r="D6" s="223"/>
      <c r="E6" s="223">
        <v>20</v>
      </c>
      <c r="F6" s="224">
        <f>F5+D6-E6</f>
        <v>35367.88</v>
      </c>
    </row>
    <row r="7" ht="19.95" customHeight="1" spans="1:7">
      <c r="A7" s="220">
        <v>3</v>
      </c>
      <c r="B7" s="221" t="s">
        <v>275</v>
      </c>
      <c r="C7" s="225" t="s">
        <v>276</v>
      </c>
      <c r="D7" s="223"/>
      <c r="E7" s="223">
        <v>200</v>
      </c>
      <c r="F7" s="224">
        <f t="shared" ref="F7:F60" si="0">F6+D7-E7</f>
        <v>35167.88</v>
      </c>
    </row>
    <row r="8" ht="19.95" customHeight="1" spans="1:7">
      <c r="A8" s="220">
        <v>4</v>
      </c>
      <c r="B8" s="226" t="s">
        <v>277</v>
      </c>
      <c r="C8" s="225" t="s">
        <v>274</v>
      </c>
      <c r="D8" s="223"/>
      <c r="E8" s="223">
        <v>20</v>
      </c>
      <c r="F8" s="224">
        <f t="shared" si="0"/>
        <v>35147.88</v>
      </c>
    </row>
    <row r="9" ht="19.95" customHeight="1" spans="1:7">
      <c r="A9" s="220">
        <v>5</v>
      </c>
      <c r="B9" s="226" t="s">
        <v>278</v>
      </c>
      <c r="C9" s="225" t="s">
        <v>274</v>
      </c>
      <c r="D9" s="223"/>
      <c r="E9" s="223">
        <v>20</v>
      </c>
      <c r="F9" s="224">
        <f t="shared" si="0"/>
        <v>35127.88</v>
      </c>
    </row>
    <row r="10" ht="19.95" customHeight="1" spans="1:7">
      <c r="A10" s="220">
        <v>6</v>
      </c>
      <c r="B10" s="226" t="s">
        <v>279</v>
      </c>
      <c r="C10" s="225" t="s">
        <v>280</v>
      </c>
      <c r="D10" s="223">
        <v>26.42</v>
      </c>
      <c r="E10" s="223"/>
      <c r="F10" s="224">
        <f t="shared" si="0"/>
        <v>35154.3</v>
      </c>
    </row>
    <row r="11" ht="19.95" customHeight="1" spans="1:7">
      <c r="A11" s="220">
        <v>7</v>
      </c>
      <c r="B11" s="226" t="s">
        <v>281</v>
      </c>
      <c r="C11" s="225" t="s">
        <v>274</v>
      </c>
      <c r="D11" s="223"/>
      <c r="E11" s="223">
        <v>20</v>
      </c>
      <c r="F11" s="224">
        <f t="shared" si="0"/>
        <v>35134.3</v>
      </c>
    </row>
    <row r="12" ht="19.95" customHeight="1" spans="1:7">
      <c r="A12" s="220">
        <v>8</v>
      </c>
      <c r="B12" s="226" t="s">
        <v>282</v>
      </c>
      <c r="C12" s="225" t="s">
        <v>274</v>
      </c>
      <c r="D12" s="223"/>
      <c r="E12" s="223">
        <v>20</v>
      </c>
      <c r="F12" s="224">
        <f t="shared" si="0"/>
        <v>35114.3</v>
      </c>
    </row>
    <row r="13" ht="19.95" customHeight="1" spans="1:7">
      <c r="A13" s="220">
        <v>9</v>
      </c>
      <c r="B13" s="226" t="s">
        <v>283</v>
      </c>
      <c r="C13" s="225" t="s">
        <v>274</v>
      </c>
      <c r="D13" s="223"/>
      <c r="E13" s="223">
        <v>20</v>
      </c>
      <c r="F13" s="224">
        <f t="shared" si="0"/>
        <v>35094.3</v>
      </c>
    </row>
    <row r="14" ht="19.95" customHeight="1" spans="1:7">
      <c r="A14" s="220">
        <v>10</v>
      </c>
      <c r="B14" s="221" t="s">
        <v>284</v>
      </c>
      <c r="C14" s="225" t="s">
        <v>280</v>
      </c>
      <c r="D14" s="223">
        <v>26.93</v>
      </c>
      <c r="E14" s="223"/>
      <c r="F14" s="224">
        <f t="shared" si="0"/>
        <v>35121.23</v>
      </c>
    </row>
    <row r="15" ht="19.95" customHeight="1" spans="1:7">
      <c r="A15" s="220">
        <v>11</v>
      </c>
      <c r="B15" s="221" t="s">
        <v>285</v>
      </c>
      <c r="C15" s="225" t="s">
        <v>274</v>
      </c>
      <c r="D15" s="227"/>
      <c r="E15" s="228">
        <v>20</v>
      </c>
      <c r="F15" s="224">
        <f t="shared" si="0"/>
        <v>35101.23</v>
      </c>
    </row>
    <row r="16" ht="19.95" customHeight="1" spans="1:7">
      <c r="A16" s="220">
        <v>12</v>
      </c>
      <c r="B16" s="229" t="s">
        <v>286</v>
      </c>
      <c r="C16" s="225" t="s">
        <v>274</v>
      </c>
      <c r="D16" s="230"/>
      <c r="E16" s="231"/>
      <c r="F16" s="224">
        <f t="shared" si="0"/>
        <v>35101.23</v>
      </c>
    </row>
    <row r="17" ht="19.95" customHeight="1" spans="1:6">
      <c r="A17" s="220">
        <v>13</v>
      </c>
      <c r="B17" s="229" t="s">
        <v>287</v>
      </c>
      <c r="C17" s="225" t="s">
        <v>274</v>
      </c>
      <c r="D17" s="230"/>
      <c r="E17" s="231"/>
      <c r="F17" s="224">
        <f t="shared" si="0"/>
        <v>35101.23</v>
      </c>
    </row>
    <row r="18" ht="19.95" customHeight="1" spans="1:6">
      <c r="A18" s="220">
        <v>14</v>
      </c>
      <c r="B18" s="229" t="s">
        <v>288</v>
      </c>
      <c r="C18" s="225" t="s">
        <v>280</v>
      </c>
      <c r="D18" s="230">
        <v>26.91</v>
      </c>
      <c r="E18" s="231"/>
      <c r="F18" s="224">
        <f t="shared" si="0"/>
        <v>35128.14</v>
      </c>
    </row>
    <row r="19" ht="19.95" customHeight="1" spans="1:6">
      <c r="A19" s="220">
        <v>15</v>
      </c>
      <c r="B19" s="62" t="s">
        <v>289</v>
      </c>
      <c r="C19" s="225" t="s">
        <v>274</v>
      </c>
      <c r="D19" s="230"/>
      <c r="E19" s="40"/>
      <c r="F19" s="224">
        <f t="shared" si="0"/>
        <v>35128.14</v>
      </c>
    </row>
    <row r="20" ht="19.95" customHeight="1" spans="1:6">
      <c r="A20" s="220">
        <v>16</v>
      </c>
      <c r="B20" s="62" t="s">
        <v>290</v>
      </c>
      <c r="C20" s="225" t="s">
        <v>274</v>
      </c>
      <c r="D20" s="230"/>
      <c r="E20" s="40"/>
      <c r="F20" s="224">
        <f t="shared" si="0"/>
        <v>35128.14</v>
      </c>
    </row>
    <row r="21" ht="19.95" customHeight="1" spans="1:6">
      <c r="A21" s="220">
        <v>17</v>
      </c>
      <c r="B21" s="62" t="s">
        <v>291</v>
      </c>
      <c r="C21" s="225" t="s">
        <v>274</v>
      </c>
      <c r="D21" s="230"/>
      <c r="E21" s="40"/>
      <c r="F21" s="224">
        <f t="shared" si="0"/>
        <v>35128.14</v>
      </c>
    </row>
    <row r="22" ht="19.95" customHeight="1" spans="1:6">
      <c r="A22" s="220">
        <v>18</v>
      </c>
      <c r="B22" s="62" t="s">
        <v>292</v>
      </c>
      <c r="C22" s="225" t="s">
        <v>280</v>
      </c>
      <c r="D22" s="230">
        <v>26.64</v>
      </c>
      <c r="E22" s="40"/>
      <c r="F22" s="224">
        <f t="shared" si="0"/>
        <v>35154.78</v>
      </c>
    </row>
    <row r="23" ht="19.95" customHeight="1" spans="1:6">
      <c r="A23" s="220">
        <v>19</v>
      </c>
      <c r="B23" s="62" t="s">
        <v>293</v>
      </c>
      <c r="C23" s="225" t="s">
        <v>276</v>
      </c>
      <c r="D23" s="230"/>
      <c r="E23" s="40">
        <v>200</v>
      </c>
      <c r="F23" s="224">
        <f t="shared" si="0"/>
        <v>34954.78</v>
      </c>
    </row>
    <row r="24" ht="19.95" customHeight="1" spans="1:6">
      <c r="A24" s="220">
        <v>20</v>
      </c>
      <c r="B24" s="62" t="s">
        <v>294</v>
      </c>
      <c r="C24" s="225" t="s">
        <v>280</v>
      </c>
      <c r="D24" s="230">
        <v>26.24</v>
      </c>
      <c r="E24" s="40"/>
      <c r="F24" s="224">
        <f t="shared" si="0"/>
        <v>34981.02</v>
      </c>
    </row>
    <row r="25" ht="19.95" customHeight="1" spans="1:6">
      <c r="A25" s="220">
        <v>21</v>
      </c>
      <c r="B25" s="62" t="s">
        <v>295</v>
      </c>
      <c r="C25" s="225" t="s">
        <v>280</v>
      </c>
      <c r="D25" s="230">
        <v>26.82</v>
      </c>
      <c r="E25" s="40"/>
      <c r="F25" s="224">
        <f t="shared" si="0"/>
        <v>35007.84</v>
      </c>
    </row>
    <row r="26" ht="19.95" customHeight="1" spans="1:6">
      <c r="A26" s="220">
        <v>22</v>
      </c>
      <c r="B26" s="62" t="s">
        <v>296</v>
      </c>
      <c r="C26" s="37" t="s">
        <v>297</v>
      </c>
      <c r="D26" s="230">
        <v>10000</v>
      </c>
      <c r="E26" s="40"/>
      <c r="F26" s="224">
        <f t="shared" si="0"/>
        <v>45007.84</v>
      </c>
    </row>
    <row r="27" ht="19.95" customHeight="1" spans="1:6">
      <c r="A27" s="220">
        <v>23</v>
      </c>
      <c r="B27" s="62" t="s">
        <v>298</v>
      </c>
      <c r="C27" s="225" t="s">
        <v>280</v>
      </c>
      <c r="D27" s="230">
        <v>31.67</v>
      </c>
      <c r="E27" s="40"/>
      <c r="F27" s="224">
        <f t="shared" si="0"/>
        <v>45039.51</v>
      </c>
    </row>
    <row r="28" ht="19.95" customHeight="1" spans="1:6">
      <c r="A28" s="220">
        <v>24</v>
      </c>
      <c r="B28" s="62" t="s">
        <v>299</v>
      </c>
      <c r="C28" s="225" t="s">
        <v>280</v>
      </c>
      <c r="D28" s="230">
        <v>34.15</v>
      </c>
      <c r="E28" s="40"/>
      <c r="F28" s="224">
        <f t="shared" si="0"/>
        <v>45073.66</v>
      </c>
    </row>
    <row r="29" ht="19.95" customHeight="1" spans="1:6">
      <c r="A29" s="220">
        <v>25</v>
      </c>
      <c r="B29" s="62" t="s">
        <v>300</v>
      </c>
      <c r="C29" s="225" t="s">
        <v>301</v>
      </c>
      <c r="D29" s="230">
        <v>5000</v>
      </c>
      <c r="E29" s="40"/>
      <c r="F29" s="224">
        <f t="shared" si="0"/>
        <v>50073.66</v>
      </c>
    </row>
    <row r="30" ht="19.95" customHeight="1" spans="1:6">
      <c r="A30" s="220">
        <v>26</v>
      </c>
      <c r="B30" s="37" t="s">
        <v>302</v>
      </c>
      <c r="C30" s="225" t="s">
        <v>280</v>
      </c>
      <c r="D30" s="230">
        <v>36.81</v>
      </c>
      <c r="E30" s="40"/>
      <c r="F30" s="224">
        <f t="shared" si="0"/>
        <v>50110.47</v>
      </c>
    </row>
    <row r="31" ht="19.95" customHeight="1" spans="1:6">
      <c r="A31" s="220">
        <v>27</v>
      </c>
      <c r="B31" s="37" t="s">
        <v>303</v>
      </c>
      <c r="C31" s="225" t="s">
        <v>280</v>
      </c>
      <c r="D31" s="230">
        <v>38.42</v>
      </c>
      <c r="E31" s="40"/>
      <c r="F31" s="224">
        <f t="shared" si="0"/>
        <v>50148.89</v>
      </c>
    </row>
    <row r="32" ht="19.95" customHeight="1" spans="1:6">
      <c r="A32" s="220">
        <v>28</v>
      </c>
      <c r="B32" s="37" t="s">
        <v>304</v>
      </c>
      <c r="C32" s="232" t="s">
        <v>305</v>
      </c>
      <c r="D32" s="230"/>
      <c r="E32" s="40">
        <v>200</v>
      </c>
      <c r="F32" s="224">
        <f t="shared" si="0"/>
        <v>49948.89</v>
      </c>
    </row>
    <row r="33" ht="19.95" customHeight="1" spans="1:6">
      <c r="A33" s="220">
        <v>29</v>
      </c>
      <c r="B33" s="232" t="s">
        <v>306</v>
      </c>
      <c r="C33" s="225" t="s">
        <v>280</v>
      </c>
      <c r="D33" s="230">
        <v>38.31</v>
      </c>
      <c r="E33" s="231"/>
      <c r="F33" s="224">
        <f t="shared" si="0"/>
        <v>49987.2</v>
      </c>
    </row>
    <row r="34" ht="19.95" customHeight="1" spans="1:6">
      <c r="A34" s="220">
        <v>30</v>
      </c>
      <c r="B34" s="232" t="s">
        <v>307</v>
      </c>
      <c r="C34" s="225" t="s">
        <v>280</v>
      </c>
      <c r="D34" s="230">
        <v>37.91</v>
      </c>
      <c r="E34" s="231"/>
      <c r="F34" s="224">
        <f t="shared" si="0"/>
        <v>50025.11</v>
      </c>
    </row>
    <row r="35" ht="19.95" customHeight="1" spans="1:6">
      <c r="A35" s="220">
        <v>31</v>
      </c>
      <c r="B35" s="232" t="s">
        <v>308</v>
      </c>
      <c r="C35" s="225" t="s">
        <v>280</v>
      </c>
      <c r="D35" s="230">
        <v>37.94</v>
      </c>
      <c r="E35" s="231"/>
      <c r="F35" s="224">
        <f t="shared" si="0"/>
        <v>50063.05</v>
      </c>
    </row>
    <row r="36" ht="19.95" customHeight="1" spans="1:6">
      <c r="A36" s="220">
        <v>32</v>
      </c>
      <c r="B36" s="232" t="s">
        <v>309</v>
      </c>
      <c r="C36" s="225" t="s">
        <v>280</v>
      </c>
      <c r="D36" s="230">
        <v>38.38</v>
      </c>
      <c r="E36" s="231"/>
      <c r="F36" s="224">
        <f t="shared" si="0"/>
        <v>50101.43</v>
      </c>
    </row>
    <row r="37" ht="19.95" customHeight="1" spans="1:6">
      <c r="A37" s="220">
        <v>33</v>
      </c>
      <c r="B37" s="232" t="s">
        <v>310</v>
      </c>
      <c r="C37" s="225" t="s">
        <v>280</v>
      </c>
      <c r="D37" s="230">
        <v>38.41</v>
      </c>
      <c r="E37" s="231"/>
      <c r="F37" s="224">
        <f t="shared" si="0"/>
        <v>50139.84</v>
      </c>
    </row>
    <row r="38" ht="19.95" customHeight="1" spans="1:6">
      <c r="A38" s="220">
        <v>34</v>
      </c>
      <c r="B38" s="232" t="s">
        <v>311</v>
      </c>
      <c r="C38" s="225" t="s">
        <v>280</v>
      </c>
      <c r="D38" s="230">
        <v>38.02</v>
      </c>
      <c r="E38" s="231"/>
      <c r="F38" s="224">
        <f t="shared" si="0"/>
        <v>50177.86</v>
      </c>
    </row>
    <row r="39" ht="19.95" customHeight="1" spans="1:6">
      <c r="A39" s="220">
        <v>35</v>
      </c>
      <c r="B39" s="232" t="s">
        <v>312</v>
      </c>
      <c r="C39" s="232" t="s">
        <v>313</v>
      </c>
      <c r="D39" s="230"/>
      <c r="E39" s="231">
        <v>40000</v>
      </c>
      <c r="F39" s="224">
        <f t="shared" si="0"/>
        <v>10177.86</v>
      </c>
    </row>
    <row r="40" ht="19.95" customHeight="1" spans="1:6">
      <c r="A40" s="220">
        <v>36</v>
      </c>
      <c r="B40" s="232" t="s">
        <v>314</v>
      </c>
      <c r="C40" s="233" t="s">
        <v>315</v>
      </c>
      <c r="D40" s="230"/>
      <c r="E40" s="231">
        <v>10</v>
      </c>
      <c r="F40" s="224">
        <f t="shared" si="0"/>
        <v>10167.86</v>
      </c>
    </row>
    <row r="41" ht="19.95" customHeight="1" spans="1:6">
      <c r="A41" s="220">
        <v>37</v>
      </c>
      <c r="B41" s="232" t="s">
        <v>316</v>
      </c>
      <c r="C41" s="225" t="s">
        <v>280</v>
      </c>
      <c r="D41" s="230">
        <v>19.96</v>
      </c>
      <c r="E41" s="231"/>
      <c r="F41" s="224">
        <f t="shared" si="0"/>
        <v>10187.82</v>
      </c>
    </row>
    <row r="42" ht="19.95" customHeight="1" spans="1:6">
      <c r="A42" s="220">
        <v>38</v>
      </c>
      <c r="B42" s="232" t="s">
        <v>317</v>
      </c>
      <c r="C42" s="225" t="s">
        <v>280</v>
      </c>
      <c r="D42" s="230">
        <v>7.81</v>
      </c>
      <c r="E42" s="231"/>
      <c r="F42" s="224">
        <f t="shared" si="0"/>
        <v>10195.63</v>
      </c>
    </row>
    <row r="43" ht="19.95" customHeight="1" spans="1:6">
      <c r="A43" s="220">
        <v>39</v>
      </c>
      <c r="B43" s="233" t="s">
        <v>318</v>
      </c>
      <c r="C43" s="229"/>
      <c r="D43" s="230">
        <v>27.99</v>
      </c>
      <c r="E43" s="231"/>
      <c r="F43" s="224">
        <f t="shared" si="0"/>
        <v>10223.62</v>
      </c>
    </row>
    <row r="44" ht="19.95" customHeight="1" spans="1:6">
      <c r="A44" s="220">
        <v>40</v>
      </c>
      <c r="B44" s="232" t="s">
        <v>319</v>
      </c>
      <c r="C44" s="225" t="s">
        <v>280</v>
      </c>
      <c r="D44" s="230">
        <v>5.23</v>
      </c>
      <c r="E44" s="231"/>
      <c r="F44" s="224">
        <f t="shared" si="0"/>
        <v>10228.85</v>
      </c>
    </row>
    <row r="45" ht="19.95" customHeight="1" spans="1:6">
      <c r="A45" s="220">
        <v>41</v>
      </c>
      <c r="B45" s="232" t="s">
        <v>320</v>
      </c>
      <c r="C45" s="232" t="s">
        <v>321</v>
      </c>
      <c r="D45" s="230"/>
      <c r="E45" s="231">
        <v>10</v>
      </c>
      <c r="F45" s="224">
        <f t="shared" si="0"/>
        <v>10218.85</v>
      </c>
    </row>
    <row r="46" ht="19.95" customHeight="1" spans="1:6">
      <c r="A46" s="220">
        <v>42</v>
      </c>
      <c r="B46" s="232" t="s">
        <v>322</v>
      </c>
      <c r="C46" s="225" t="s">
        <v>280</v>
      </c>
      <c r="D46" s="230">
        <v>5.17</v>
      </c>
      <c r="E46" s="231"/>
      <c r="F46" s="224">
        <f t="shared" si="0"/>
        <v>10224.02</v>
      </c>
    </row>
    <row r="47" ht="19.95" customHeight="1" spans="1:6">
      <c r="A47" s="220">
        <v>43</v>
      </c>
      <c r="B47" s="232" t="s">
        <v>323</v>
      </c>
      <c r="C47" s="232" t="s">
        <v>324</v>
      </c>
      <c r="D47" s="230"/>
      <c r="E47" s="231">
        <v>200</v>
      </c>
      <c r="F47" s="224">
        <f t="shared" si="0"/>
        <v>10024.02</v>
      </c>
    </row>
    <row r="48" ht="19.95" customHeight="1" spans="1:6">
      <c r="A48" s="220">
        <v>44</v>
      </c>
      <c r="B48" s="232" t="s">
        <v>325</v>
      </c>
      <c r="C48" s="232" t="s">
        <v>326</v>
      </c>
      <c r="D48" s="230">
        <v>1000</v>
      </c>
      <c r="E48" s="231"/>
      <c r="F48" s="224">
        <f t="shared" si="0"/>
        <v>11024.02</v>
      </c>
    </row>
    <row r="49" ht="19.95" customHeight="1" spans="1:6">
      <c r="A49" s="220">
        <v>45</v>
      </c>
      <c r="B49" s="232" t="s">
        <v>327</v>
      </c>
      <c r="C49" s="232" t="s">
        <v>328</v>
      </c>
      <c r="D49" s="230">
        <v>3000</v>
      </c>
      <c r="E49" s="231"/>
      <c r="F49" s="224">
        <f t="shared" si="0"/>
        <v>14024.02</v>
      </c>
    </row>
    <row r="50" ht="19.95" customHeight="1" spans="1:6">
      <c r="A50" s="220">
        <v>46</v>
      </c>
      <c r="B50" s="232" t="s">
        <v>329</v>
      </c>
      <c r="C50" s="225" t="s">
        <v>330</v>
      </c>
      <c r="D50" s="230">
        <v>1000</v>
      </c>
      <c r="E50" s="231"/>
      <c r="F50" s="224">
        <f t="shared" si="0"/>
        <v>15024.02</v>
      </c>
    </row>
    <row r="51" ht="19.95" customHeight="1" spans="1:6">
      <c r="A51" s="220">
        <v>47</v>
      </c>
      <c r="B51" s="232" t="s">
        <v>331</v>
      </c>
      <c r="C51" s="232" t="s">
        <v>332</v>
      </c>
      <c r="D51" s="230">
        <v>10000</v>
      </c>
      <c r="E51" s="231"/>
      <c r="F51" s="224">
        <f t="shared" si="0"/>
        <v>25024.02</v>
      </c>
    </row>
    <row r="52" ht="19.95" customHeight="1" spans="1:6">
      <c r="A52" s="220">
        <v>48</v>
      </c>
      <c r="B52" s="232" t="s">
        <v>333</v>
      </c>
      <c r="C52" s="225" t="s">
        <v>334</v>
      </c>
      <c r="D52" s="230"/>
      <c r="E52" s="231">
        <v>100</v>
      </c>
      <c r="F52" s="224">
        <f t="shared" si="0"/>
        <v>24924.02</v>
      </c>
    </row>
    <row r="53" ht="19.95" customHeight="1" spans="1:6">
      <c r="A53" s="220">
        <v>49</v>
      </c>
      <c r="B53" s="232" t="s">
        <v>335</v>
      </c>
      <c r="C53" s="225" t="s">
        <v>280</v>
      </c>
      <c r="D53" s="230">
        <v>3.99</v>
      </c>
      <c r="E53" s="231"/>
      <c r="F53" s="224">
        <f t="shared" si="0"/>
        <v>24928.01</v>
      </c>
    </row>
    <row r="54" ht="19.95" customHeight="1" spans="1:6">
      <c r="A54" s="220">
        <v>50</v>
      </c>
      <c r="B54" s="232" t="s">
        <v>336</v>
      </c>
      <c r="C54" s="225" t="s">
        <v>280</v>
      </c>
      <c r="D54" s="230">
        <v>4.7</v>
      </c>
      <c r="E54" s="231"/>
      <c r="F54" s="224">
        <f t="shared" si="0"/>
        <v>24932.71</v>
      </c>
    </row>
    <row r="55" ht="19.95" customHeight="1" spans="1:6">
      <c r="A55" s="220">
        <v>51</v>
      </c>
      <c r="B55" s="232" t="s">
        <v>337</v>
      </c>
      <c r="C55" s="225" t="s">
        <v>280</v>
      </c>
      <c r="D55" s="230">
        <v>4.7</v>
      </c>
      <c r="E55" s="231"/>
      <c r="F55" s="224">
        <f t="shared" si="0"/>
        <v>24937.41</v>
      </c>
    </row>
    <row r="56" ht="19.95" customHeight="1" spans="1:6">
      <c r="A56" s="220">
        <v>52</v>
      </c>
      <c r="B56" s="232" t="s">
        <v>338</v>
      </c>
      <c r="C56" s="225" t="s">
        <v>280</v>
      </c>
      <c r="D56" s="230">
        <v>4.8</v>
      </c>
      <c r="E56" s="231"/>
      <c r="F56" s="224">
        <f t="shared" si="0"/>
        <v>24942.21</v>
      </c>
    </row>
    <row r="57" ht="19.95" customHeight="1" spans="1:6">
      <c r="A57" s="220">
        <v>53</v>
      </c>
      <c r="B57" s="232" t="s">
        <v>339</v>
      </c>
      <c r="C57" s="225" t="s">
        <v>280</v>
      </c>
      <c r="D57" s="230">
        <v>5.26</v>
      </c>
      <c r="E57" s="231"/>
      <c r="F57" s="224">
        <f t="shared" si="0"/>
        <v>24947.47</v>
      </c>
    </row>
    <row r="58" ht="19.95" customHeight="1" spans="1:6">
      <c r="A58" s="220">
        <v>54</v>
      </c>
      <c r="B58" s="232" t="s">
        <v>339</v>
      </c>
      <c r="C58" s="225" t="s">
        <v>340</v>
      </c>
      <c r="D58" s="230"/>
      <c r="E58" s="231">
        <v>10</v>
      </c>
      <c r="F58" s="224">
        <f t="shared" si="0"/>
        <v>24937.47</v>
      </c>
    </row>
    <row r="59" ht="19.95" customHeight="1" spans="1:6">
      <c r="A59" s="220">
        <v>55</v>
      </c>
      <c r="B59" s="232" t="s">
        <v>341</v>
      </c>
      <c r="C59" s="232" t="s">
        <v>324</v>
      </c>
      <c r="D59" s="230"/>
      <c r="E59" s="231">
        <v>200</v>
      </c>
      <c r="F59" s="224">
        <f t="shared" si="0"/>
        <v>24737.47</v>
      </c>
    </row>
    <row r="60" ht="19.95" customHeight="1" spans="1:6">
      <c r="A60" s="234">
        <v>56</v>
      </c>
      <c r="B60" s="235" t="s">
        <v>341</v>
      </c>
      <c r="C60" s="235" t="s">
        <v>342</v>
      </c>
      <c r="D60" s="236"/>
      <c r="E60" s="237">
        <v>24737.47</v>
      </c>
      <c r="F60" s="238">
        <f t="shared" si="0"/>
        <v>0</v>
      </c>
    </row>
  </sheetData>
  <mergeCells count="2">
    <mergeCell ref="B43:C43"/>
    <mergeCell ref="A1:F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G19" sqref="G19"/>
    </sheetView>
  </sheetViews>
  <sheetFormatPr defaultColWidth="10" defaultRowHeight="13.5"/>
  <cols>
    <col min="2" max="2" width="21.1083333333333" customWidth="1"/>
    <col min="3" max="3" width="30.6666666666667" customWidth="1"/>
    <col min="4" max="4" width="23.2166666666667" customWidth="1"/>
    <col min="5" max="6" width="18.4416666666667" customWidth="1"/>
    <col min="7" max="7" width="19.3333333333333" style="107" customWidth="1"/>
    <col min="8" max="8" width="19" customWidth="1"/>
    <col min="9" max="9" width="21.1083333333333" style="107" customWidth="1"/>
    <col min="10" max="10" width="6.10833333333333" customWidth="1"/>
    <col min="11" max="11" width="3.44166666666667" style="107" customWidth="1"/>
    <col min="12" max="12" width="13.6666666666667" customWidth="1"/>
    <col min="13" max="13" width="11.3333333333333" style="107" customWidth="1"/>
    <col min="14" max="14" width="7.44166666666667" customWidth="1"/>
    <col min="15" max="15" width="12.6666666666667" customWidth="1"/>
  </cols>
  <sheetData>
    <row r="1" ht="49.5" customHeight="1" spans="1:15">
      <c r="A1" s="108" t="s">
        <v>343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9"/>
      <c r="M1" s="109"/>
      <c r="N1" s="109"/>
      <c r="O1" s="110"/>
    </row>
    <row r="2" ht="27" customHeight="1" spans="1:15">
      <c r="A2" s="111" t="s">
        <v>6</v>
      </c>
      <c r="B2" s="112" t="s">
        <v>5</v>
      </c>
      <c r="C2" s="113" t="s">
        <v>344</v>
      </c>
      <c r="D2" s="114" t="s">
        <v>345</v>
      </c>
      <c r="E2" s="115" t="s">
        <v>346</v>
      </c>
      <c r="F2" s="116" t="s">
        <v>347</v>
      </c>
      <c r="G2" s="117"/>
      <c r="H2" s="118" t="s">
        <v>348</v>
      </c>
      <c r="I2" s="117"/>
      <c r="J2" s="109"/>
      <c r="K2" s="119"/>
      <c r="L2" s="109"/>
      <c r="M2" s="109"/>
      <c r="N2" s="109"/>
      <c r="O2" s="110"/>
    </row>
    <row r="3" ht="27" customHeight="1" spans="1:15">
      <c r="A3" s="120"/>
      <c r="B3" s="121"/>
      <c r="C3" s="122"/>
      <c r="D3" s="123" t="s">
        <v>349</v>
      </c>
      <c r="E3" s="124" t="s">
        <v>4</v>
      </c>
      <c r="F3" s="125" t="s">
        <v>221</v>
      </c>
      <c r="G3" s="126" t="s">
        <v>350</v>
      </c>
      <c r="H3" s="127" t="s">
        <v>221</v>
      </c>
      <c r="I3" s="126" t="s">
        <v>350</v>
      </c>
      <c r="J3" s="110"/>
      <c r="K3" s="128"/>
      <c r="L3" s="110"/>
      <c r="N3" s="110"/>
      <c r="O3" s="110"/>
    </row>
    <row r="4" ht="24.9" customHeight="1" spans="1:15">
      <c r="A4" s="129" t="s">
        <v>351</v>
      </c>
      <c r="B4" s="130" t="s">
        <v>352</v>
      </c>
      <c r="C4" s="131" t="s">
        <v>353</v>
      </c>
      <c r="D4" s="132"/>
      <c r="E4" s="133" t="s">
        <v>354</v>
      </c>
      <c r="F4" s="134" t="s">
        <v>355</v>
      </c>
      <c r="G4" s="135">
        <v>1000</v>
      </c>
      <c r="H4" s="134"/>
      <c r="I4" s="136"/>
      <c r="J4" s="110"/>
      <c r="K4" s="128"/>
      <c r="L4" s="110"/>
      <c r="N4" s="110"/>
      <c r="O4" s="110"/>
    </row>
    <row r="5" ht="24.9" customHeight="1" spans="1:15">
      <c r="A5" s="137"/>
      <c r="B5" s="138"/>
      <c r="C5" s="139"/>
      <c r="D5" s="140"/>
      <c r="E5" s="141"/>
      <c r="F5" s="134"/>
      <c r="G5" s="135"/>
      <c r="H5" s="142"/>
      <c r="I5" s="143"/>
      <c r="J5" s="110"/>
      <c r="K5" s="128"/>
      <c r="L5" s="110"/>
      <c r="N5" s="110"/>
      <c r="O5" s="110"/>
    </row>
    <row r="6" ht="24.9" customHeight="1" spans="1:15">
      <c r="A6" s="144"/>
      <c r="B6" s="145"/>
      <c r="C6" s="146"/>
      <c r="D6" s="147"/>
      <c r="E6" s="148"/>
      <c r="F6" s="149"/>
      <c r="G6" s="150"/>
      <c r="H6" s="151"/>
      <c r="I6" s="152"/>
      <c r="J6" s="110"/>
      <c r="K6" s="128"/>
      <c r="L6" s="110"/>
      <c r="N6" s="110"/>
      <c r="O6" s="110"/>
    </row>
    <row r="7" ht="24.9" customHeight="1" spans="1:15">
      <c r="A7" s="153" t="s">
        <v>356</v>
      </c>
      <c r="B7" s="130"/>
      <c r="C7" s="132"/>
      <c r="D7" s="132"/>
      <c r="E7" s="154"/>
      <c r="F7" s="134"/>
      <c r="G7" s="155"/>
      <c r="H7" s="134"/>
      <c r="I7" s="156"/>
      <c r="J7" s="110"/>
      <c r="K7" s="128"/>
      <c r="L7" s="110"/>
      <c r="N7" s="110"/>
      <c r="O7" s="110"/>
    </row>
    <row r="8" ht="24.9" customHeight="1" spans="1:15">
      <c r="A8" s="157"/>
      <c r="B8" s="158"/>
      <c r="C8" s="159"/>
      <c r="D8" s="160"/>
      <c r="E8" s="161"/>
      <c r="F8" s="162"/>
      <c r="G8" s="163"/>
      <c r="H8" s="162"/>
      <c r="I8" s="163"/>
      <c r="J8" s="110"/>
      <c r="K8" s="128"/>
      <c r="L8" s="110"/>
      <c r="N8" s="110"/>
      <c r="O8" s="110"/>
    </row>
    <row r="9" ht="24.9" customHeight="1" spans="1:15">
      <c r="A9" s="129" t="s">
        <v>357</v>
      </c>
      <c r="B9" s="130" t="s">
        <v>358</v>
      </c>
      <c r="C9" s="131" t="s">
        <v>359</v>
      </c>
      <c r="D9" s="132"/>
      <c r="E9" s="164" t="s">
        <v>360</v>
      </c>
      <c r="F9" s="134" t="s">
        <v>355</v>
      </c>
      <c r="G9" s="135">
        <v>1000</v>
      </c>
      <c r="H9" s="134"/>
      <c r="I9" s="136"/>
      <c r="J9" s="110"/>
      <c r="K9" s="128"/>
      <c r="L9" s="110"/>
      <c r="N9" s="110"/>
      <c r="O9" s="110"/>
    </row>
    <row r="10" ht="24.9" customHeight="1" spans="1:15">
      <c r="A10" s="137"/>
      <c r="B10" s="165" t="s">
        <v>361</v>
      </c>
      <c r="C10" s="166" t="s">
        <v>362</v>
      </c>
      <c r="D10" s="140"/>
      <c r="E10" s="167" t="s">
        <v>360</v>
      </c>
      <c r="F10" s="134" t="s">
        <v>355</v>
      </c>
      <c r="G10" s="135">
        <v>1000</v>
      </c>
      <c r="H10" s="134"/>
      <c r="I10" s="136"/>
      <c r="J10" s="110"/>
      <c r="K10" s="128"/>
      <c r="L10" s="110"/>
      <c r="N10" s="110"/>
      <c r="O10" s="110"/>
    </row>
    <row r="11" ht="24.9" customHeight="1" spans="1:15">
      <c r="A11" s="144"/>
      <c r="B11" s="168"/>
      <c r="C11" s="169"/>
      <c r="D11" s="170"/>
      <c r="E11" s="171"/>
      <c r="F11" s="162"/>
      <c r="G11" s="172"/>
      <c r="H11" s="162"/>
      <c r="I11" s="163"/>
      <c r="J11" s="110"/>
      <c r="K11" s="128"/>
      <c r="L11" s="110"/>
      <c r="N11" s="110"/>
      <c r="O11" s="110"/>
    </row>
    <row r="12" ht="24.9" customHeight="1" spans="1:15">
      <c r="A12" s="137" t="s">
        <v>363</v>
      </c>
      <c r="B12" s="165"/>
      <c r="C12" s="166"/>
      <c r="D12" s="140"/>
      <c r="E12" s="173"/>
      <c r="F12" s="134"/>
      <c r="G12" s="135"/>
      <c r="H12" s="134"/>
      <c r="I12" s="174"/>
      <c r="J12" s="110"/>
      <c r="K12" s="128"/>
      <c r="L12" s="110"/>
      <c r="N12" s="110"/>
      <c r="O12" s="110"/>
    </row>
    <row r="13" ht="24.9" customHeight="1" spans="1:15">
      <c r="A13" s="144"/>
      <c r="B13" s="168"/>
      <c r="C13" s="169"/>
      <c r="D13" s="170"/>
      <c r="E13" s="175"/>
      <c r="F13" s="162"/>
      <c r="G13" s="163"/>
      <c r="H13" s="162"/>
      <c r="I13" s="163"/>
      <c r="J13" s="110"/>
      <c r="K13" s="128"/>
      <c r="L13" s="110"/>
      <c r="N13" s="110"/>
      <c r="O13" s="110"/>
    </row>
    <row r="14" ht="24.9" customHeight="1" spans="1:15">
      <c r="A14" s="129" t="s">
        <v>364</v>
      </c>
      <c r="B14" s="130"/>
      <c r="C14" s="131"/>
      <c r="D14" s="132"/>
      <c r="E14" s="133"/>
      <c r="F14" s="134"/>
      <c r="G14" s="135"/>
      <c r="H14" s="134"/>
      <c r="I14" s="136"/>
      <c r="J14" s="110"/>
      <c r="K14" s="128"/>
      <c r="L14" s="110"/>
      <c r="N14" s="110"/>
      <c r="O14" s="110"/>
    </row>
    <row r="15" ht="24.9" customHeight="1" spans="1:15">
      <c r="A15" s="137"/>
      <c r="B15" s="165"/>
      <c r="C15" s="166"/>
      <c r="D15" s="140"/>
      <c r="E15" s="173"/>
      <c r="F15" s="142"/>
      <c r="G15" s="143"/>
      <c r="H15" s="142"/>
      <c r="I15" s="143"/>
      <c r="J15" s="110"/>
      <c r="K15" s="128"/>
      <c r="L15" s="110"/>
      <c r="N15" s="110"/>
      <c r="O15" s="110"/>
    </row>
    <row r="16" ht="24.9" customHeight="1" spans="1:15">
      <c r="A16" s="144"/>
      <c r="B16" s="168"/>
      <c r="C16" s="169"/>
      <c r="D16" s="170"/>
      <c r="E16" s="175"/>
      <c r="F16" s="162"/>
      <c r="G16" s="163"/>
      <c r="H16" s="162"/>
      <c r="I16" s="163"/>
      <c r="J16" s="110"/>
      <c r="K16" s="128"/>
      <c r="L16" s="110"/>
      <c r="N16" s="110"/>
      <c r="O16" s="110"/>
    </row>
    <row r="17" ht="24.9" customHeight="1" spans="1:15">
      <c r="A17" s="129" t="s">
        <v>365</v>
      </c>
      <c r="B17" s="130" t="s">
        <v>366</v>
      </c>
      <c r="C17" s="131" t="s">
        <v>367</v>
      </c>
      <c r="D17" s="132"/>
      <c r="E17" s="133" t="s">
        <v>368</v>
      </c>
      <c r="F17" s="134" t="s">
        <v>355</v>
      </c>
      <c r="G17" s="135">
        <v>1000</v>
      </c>
      <c r="H17" s="134"/>
      <c r="I17" s="136"/>
      <c r="J17" s="110"/>
      <c r="K17" s="128"/>
      <c r="L17" s="110"/>
      <c r="N17" s="110"/>
      <c r="O17" s="110"/>
    </row>
    <row r="18" ht="24.9" customHeight="1" spans="1:15">
      <c r="A18" s="137"/>
      <c r="B18" s="165"/>
      <c r="C18" s="166"/>
      <c r="D18" s="140"/>
      <c r="E18" s="173"/>
      <c r="F18" s="176"/>
      <c r="G18" s="177"/>
      <c r="H18" s="142"/>
      <c r="I18" s="143"/>
      <c r="J18" s="110"/>
      <c r="K18" s="128"/>
      <c r="L18" s="110"/>
      <c r="N18" s="110"/>
      <c r="O18" s="110"/>
    </row>
    <row r="19" ht="24.9" customHeight="1" spans="1:15">
      <c r="A19" s="144"/>
      <c r="B19" s="168"/>
      <c r="C19" s="169"/>
      <c r="D19" s="170"/>
      <c r="E19" s="175"/>
      <c r="F19" s="178"/>
      <c r="G19" s="179"/>
      <c r="H19" s="162"/>
      <c r="I19" s="163"/>
      <c r="J19" s="110"/>
      <c r="K19" s="128"/>
      <c r="L19" s="110"/>
      <c r="N19" s="110"/>
      <c r="O19" s="110"/>
    </row>
    <row r="20" ht="24.9" customHeight="1" spans="1:15">
      <c r="A20" s="180"/>
      <c r="B20" s="130"/>
      <c r="C20" s="131"/>
      <c r="D20" s="132"/>
      <c r="E20" s="133"/>
      <c r="F20" s="181"/>
      <c r="G20" s="182"/>
      <c r="H20" s="134"/>
      <c r="I20" s="136"/>
      <c r="J20" s="110"/>
      <c r="K20" s="128"/>
      <c r="L20" s="110"/>
      <c r="N20" s="110"/>
      <c r="O20" s="110"/>
    </row>
    <row r="21" ht="24.9" customHeight="1" spans="1:15">
      <c r="A21" s="183"/>
      <c r="B21" s="165"/>
      <c r="C21" s="166"/>
      <c r="D21" s="140"/>
      <c r="E21" s="173"/>
      <c r="F21" s="176"/>
      <c r="G21" s="177"/>
      <c r="H21" s="142"/>
      <c r="I21" s="143"/>
      <c r="J21" s="110"/>
      <c r="K21" s="128"/>
      <c r="L21" s="110"/>
      <c r="N21" s="110"/>
      <c r="O21" s="110"/>
    </row>
    <row r="22" ht="24.9" customHeight="1" spans="1:15">
      <c r="A22" s="184"/>
      <c r="B22" s="168"/>
      <c r="C22" s="169"/>
      <c r="D22" s="170"/>
      <c r="E22" s="175"/>
      <c r="F22" s="178"/>
      <c r="G22" s="179"/>
      <c r="H22" s="162"/>
      <c r="I22" s="163"/>
      <c r="J22" s="110"/>
      <c r="K22" s="128"/>
      <c r="L22" s="110"/>
      <c r="N22" s="110"/>
      <c r="O22" s="110"/>
    </row>
    <row r="23" ht="24.9" customHeight="1" spans="1:15">
      <c r="A23" s="180"/>
      <c r="B23" s="185"/>
      <c r="C23" s="186"/>
      <c r="D23" s="187"/>
      <c r="E23" s="188"/>
      <c r="F23" s="189"/>
      <c r="G23" s="190"/>
      <c r="H23" s="191"/>
      <c r="I23" s="192"/>
      <c r="J23" s="110"/>
      <c r="K23" s="128"/>
      <c r="L23" s="110"/>
      <c r="N23" s="110"/>
      <c r="O23" s="110"/>
    </row>
    <row r="24" ht="24.9" customHeight="1" spans="1:15">
      <c r="A24" s="193"/>
      <c r="B24" s="194"/>
      <c r="C24" s="195"/>
      <c r="D24" s="196"/>
      <c r="E24" s="197"/>
      <c r="F24" s="198" t="s">
        <v>369</v>
      </c>
      <c r="G24" s="199">
        <f>SUM(G4:G23)</f>
        <v>4000</v>
      </c>
      <c r="H24" s="194" t="s">
        <v>369</v>
      </c>
      <c r="I24" s="200">
        <f>SUM(I4:I23)</f>
        <v>0</v>
      </c>
      <c r="J24" s="110"/>
      <c r="K24" s="128"/>
      <c r="L24" s="110"/>
      <c r="N24" s="110"/>
      <c r="O24" s="110"/>
    </row>
    <row r="25" ht="24.9" customHeight="1" spans="1:15">
      <c r="A25" s="201"/>
      <c r="B25" s="202"/>
      <c r="C25" s="203"/>
      <c r="D25" s="203"/>
      <c r="E25" s="202"/>
      <c r="F25" s="202"/>
      <c r="G25" s="204"/>
      <c r="H25" s="202"/>
      <c r="I25" s="204"/>
      <c r="J25" s="205"/>
      <c r="K25" s="128"/>
      <c r="L25" s="110"/>
      <c r="N25" s="110"/>
      <c r="O25" s="110"/>
    </row>
    <row r="26" ht="24.9" customHeight="1" spans="1:15">
      <c r="A26" s="206"/>
      <c r="B26" s="207"/>
      <c r="C26" s="207"/>
      <c r="D26" s="207"/>
      <c r="E26" s="207"/>
      <c r="F26" s="207"/>
      <c r="G26" s="208"/>
      <c r="H26" s="207"/>
      <c r="I26" s="208"/>
      <c r="J26" s="209"/>
      <c r="K26" s="128"/>
      <c r="L26" s="110"/>
      <c r="N26" s="110"/>
      <c r="O26" s="110"/>
    </row>
    <row r="27" ht="20.1" customHeight="1" spans="1:15">
      <c r="A27" s="209"/>
      <c r="B27" s="209"/>
      <c r="C27" s="209"/>
      <c r="D27" s="209"/>
      <c r="E27" s="209"/>
      <c r="F27" s="209"/>
      <c r="G27" s="128"/>
      <c r="H27" s="209"/>
      <c r="I27" s="128"/>
      <c r="J27" s="209"/>
      <c r="K27" s="128"/>
      <c r="L27" s="110"/>
      <c r="N27" s="110"/>
      <c r="O27" s="110"/>
    </row>
    <row r="28" spans="1:15">
      <c r="A28" s="209"/>
      <c r="B28" s="209"/>
      <c r="C28" s="209"/>
      <c r="D28" s="209"/>
      <c r="E28" s="209"/>
      <c r="F28" s="209"/>
      <c r="G28" s="128"/>
      <c r="H28" s="209"/>
      <c r="I28" s="128"/>
      <c r="J28" s="209"/>
      <c r="K28" s="128"/>
      <c r="L28" s="110"/>
      <c r="N28" s="110"/>
      <c r="O28" s="110"/>
    </row>
    <row r="29" spans="1:15">
      <c r="A29" s="209"/>
      <c r="B29" s="209"/>
      <c r="C29" s="209"/>
      <c r="D29" s="209"/>
      <c r="E29" s="209"/>
      <c r="F29" s="209"/>
      <c r="G29" s="128"/>
      <c r="H29" s="209"/>
      <c r="I29" s="128"/>
      <c r="J29" s="209"/>
      <c r="K29" s="128"/>
      <c r="L29" s="110"/>
      <c r="N29" s="110"/>
      <c r="O29" s="110"/>
    </row>
    <row r="30" spans="1:15">
      <c r="A30" s="209"/>
      <c r="B30" s="209"/>
      <c r="C30" s="209"/>
      <c r="D30" s="209"/>
      <c r="E30" s="209"/>
      <c r="F30" s="209"/>
      <c r="G30" s="128"/>
      <c r="H30" s="209"/>
      <c r="I30" s="128"/>
      <c r="J30" s="209"/>
      <c r="K30" s="128"/>
      <c r="L30" s="110"/>
      <c r="N30" s="110"/>
      <c r="O30" s="110"/>
    </row>
    <row r="31" spans="1:15">
      <c r="A31" s="209"/>
      <c r="B31" s="209"/>
      <c r="C31" s="209"/>
      <c r="D31" s="209"/>
      <c r="E31" s="209"/>
      <c r="F31" s="209"/>
      <c r="G31" s="128"/>
      <c r="H31" s="209"/>
      <c r="I31" s="128"/>
      <c r="J31" s="209"/>
      <c r="K31" s="128"/>
      <c r="L31" s="110"/>
      <c r="N31" s="110"/>
      <c r="O31" s="110"/>
    </row>
    <row r="32" spans="1:15">
      <c r="A32" s="209"/>
      <c r="B32" s="209"/>
      <c r="C32" s="209"/>
      <c r="D32" s="209"/>
      <c r="E32" s="209"/>
      <c r="F32" s="209"/>
      <c r="G32" s="128"/>
      <c r="H32" s="209"/>
      <c r="I32" s="128"/>
      <c r="J32" s="209"/>
      <c r="K32" s="128"/>
      <c r="L32" s="110"/>
      <c r="N32" s="110"/>
      <c r="O32" s="110"/>
    </row>
    <row r="33" spans="1:15">
      <c r="A33" s="209"/>
      <c r="B33" s="209"/>
      <c r="C33" s="209"/>
      <c r="D33" s="209"/>
      <c r="E33" s="209"/>
      <c r="F33" s="209"/>
      <c r="G33" s="128"/>
      <c r="H33" s="209"/>
      <c r="I33" s="128"/>
      <c r="J33" s="209"/>
      <c r="K33" s="128"/>
      <c r="L33" s="110"/>
      <c r="N33" s="110"/>
      <c r="O33" s="110"/>
    </row>
    <row r="34" spans="1:15">
      <c r="A34" s="209"/>
      <c r="B34" s="209"/>
      <c r="C34" s="209"/>
      <c r="D34" s="209"/>
      <c r="E34" s="209"/>
      <c r="F34" s="209"/>
      <c r="G34" s="128"/>
      <c r="H34" s="209"/>
      <c r="I34" s="128"/>
      <c r="J34" s="209"/>
      <c r="K34" s="128"/>
      <c r="L34" s="110"/>
      <c r="N34" s="110"/>
      <c r="O34" s="110"/>
    </row>
    <row r="35" spans="1:15">
      <c r="A35" s="209"/>
      <c r="B35" s="209"/>
      <c r="C35" s="209"/>
      <c r="D35" s="209"/>
      <c r="E35" s="209"/>
      <c r="F35" s="209"/>
      <c r="G35" s="128"/>
      <c r="H35" s="209"/>
      <c r="I35" s="128"/>
      <c r="J35" s="209"/>
      <c r="K35" s="128"/>
      <c r="L35" s="110"/>
      <c r="N35" s="110"/>
      <c r="O35" s="110"/>
    </row>
    <row r="36" spans="1:15">
      <c r="A36" s="209"/>
      <c r="B36" s="209"/>
      <c r="C36" s="209"/>
      <c r="D36" s="209"/>
      <c r="E36" s="210"/>
      <c r="F36" s="210"/>
      <c r="G36" s="128"/>
      <c r="H36" s="210"/>
      <c r="I36" s="128"/>
      <c r="J36" s="210"/>
      <c r="K36" s="128"/>
    </row>
    <row r="37" spans="1:15">
      <c r="A37" s="210"/>
      <c r="B37" s="210"/>
      <c r="C37" s="210"/>
      <c r="D37" s="210"/>
      <c r="E37" s="210"/>
      <c r="F37" s="210"/>
      <c r="G37" s="128"/>
      <c r="H37" s="210"/>
      <c r="I37" s="128"/>
      <c r="J37" s="210"/>
      <c r="K37" s="128"/>
    </row>
  </sheetData>
  <mergeCells count="13">
    <mergeCell ref="A1:J1"/>
    <mergeCell ref="F2:G2"/>
    <mergeCell ref="H2:I2"/>
    <mergeCell ref="A2:A3"/>
    <mergeCell ref="A4:A6"/>
    <mergeCell ref="A7:A8"/>
    <mergeCell ref="A9:A11"/>
    <mergeCell ref="A12:A13"/>
    <mergeCell ref="A14:A16"/>
    <mergeCell ref="A17:A19"/>
    <mergeCell ref="A20:A22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zoomScale="120" zoomScaleNormal="120" workbookViewId="0">
      <selection activeCell="C11" sqref="C11"/>
    </sheetView>
  </sheetViews>
  <sheetFormatPr defaultColWidth="9" defaultRowHeight="13.5" outlineLevelCol="6"/>
  <cols>
    <col min="1" max="1" width="7.66666666666667" customWidth="1"/>
    <col min="2" max="2" width="20" style="86" customWidth="1"/>
    <col min="3" max="3" width="20.6666666666667" customWidth="1"/>
    <col min="4" max="4" width="15.6666666666667" customWidth="1"/>
    <col min="5" max="5" width="17.3333333333333" customWidth="1"/>
    <col min="6" max="6" width="20" customWidth="1"/>
  </cols>
  <sheetData>
    <row r="1" spans="1:7">
      <c r="A1" s="87" t="s">
        <v>370</v>
      </c>
      <c r="B1" s="87"/>
      <c r="C1" s="87"/>
      <c r="D1" s="87"/>
      <c r="E1" s="87"/>
      <c r="F1" s="87"/>
    </row>
    <row r="2" spans="1:7">
      <c r="A2" s="87"/>
      <c r="B2" s="87"/>
      <c r="C2" s="87"/>
      <c r="D2" s="87"/>
      <c r="E2" s="87"/>
      <c r="F2" s="87"/>
    </row>
    <row r="3" spans="1:7">
      <c r="A3" s="87"/>
      <c r="B3" s="87"/>
      <c r="C3" s="87"/>
      <c r="D3" s="87"/>
      <c r="E3" s="87"/>
      <c r="F3" s="87"/>
    </row>
    <row r="4" ht="18" customHeight="1" spans="1:7">
      <c r="A4" s="88" t="s">
        <v>371</v>
      </c>
      <c r="B4" s="89" t="s">
        <v>5</v>
      </c>
      <c r="C4" s="90" t="s">
        <v>372</v>
      </c>
      <c r="D4" s="90" t="s">
        <v>373</v>
      </c>
      <c r="E4" s="90" t="s">
        <v>374</v>
      </c>
      <c r="F4" s="90" t="s">
        <v>375</v>
      </c>
    </row>
    <row r="5" ht="18" customHeight="1" spans="1:7">
      <c r="A5" s="88"/>
      <c r="B5" s="91"/>
      <c r="C5" s="92"/>
      <c r="D5" s="93"/>
      <c r="E5" s="93"/>
      <c r="F5" s="92"/>
    </row>
    <row r="6" ht="18" customHeight="1" spans="1:7">
      <c r="A6" s="88"/>
      <c r="B6" s="94"/>
      <c r="C6" s="92"/>
      <c r="D6" s="93"/>
      <c r="E6" s="93"/>
      <c r="F6" s="92"/>
    </row>
    <row r="7" ht="18" customHeight="1" spans="1:7">
      <c r="A7" s="88"/>
      <c r="B7" s="94"/>
      <c r="C7" s="95"/>
      <c r="D7" s="93"/>
      <c r="E7" s="93"/>
      <c r="F7" s="92"/>
      <c r="G7" s="96"/>
    </row>
    <row r="8" ht="18" customHeight="1" spans="1:7">
      <c r="A8" s="88"/>
      <c r="B8" s="97"/>
      <c r="C8" s="95"/>
      <c r="D8" s="93"/>
      <c r="E8" s="93"/>
      <c r="F8" s="93"/>
      <c r="G8" s="96"/>
    </row>
    <row r="9" ht="18" customHeight="1" spans="1:7">
      <c r="A9" s="88"/>
      <c r="B9" s="94"/>
      <c r="C9" s="95"/>
      <c r="D9" s="93"/>
      <c r="E9" s="93"/>
      <c r="F9" s="93"/>
      <c r="G9" s="96"/>
    </row>
    <row r="10" ht="18" customHeight="1" spans="1:7">
      <c r="A10" s="88"/>
      <c r="B10" s="98"/>
      <c r="C10" s="95"/>
      <c r="D10" s="93"/>
      <c r="E10" s="93"/>
      <c r="F10" s="93"/>
      <c r="G10" s="96"/>
    </row>
    <row r="11" ht="18" customHeight="1" spans="1:7">
      <c r="A11" s="88"/>
      <c r="B11" s="94"/>
      <c r="C11" s="95"/>
      <c r="D11" s="93"/>
      <c r="E11" s="93"/>
      <c r="F11" s="93"/>
      <c r="G11" s="96"/>
    </row>
    <row r="12" ht="18" customHeight="1" spans="1:7">
      <c r="A12" s="88"/>
      <c r="B12" s="94"/>
      <c r="C12" s="95"/>
      <c r="D12" s="93"/>
      <c r="E12" s="93"/>
      <c r="F12" s="93"/>
      <c r="G12" s="96"/>
    </row>
    <row r="13" ht="18" customHeight="1" spans="1:7">
      <c r="A13" s="88"/>
      <c r="B13" s="94"/>
      <c r="C13" s="95"/>
      <c r="D13" s="93"/>
      <c r="E13" s="93"/>
      <c r="F13" s="93"/>
      <c r="G13" s="96"/>
    </row>
    <row r="14" ht="18" customHeight="1" spans="1:7">
      <c r="A14" s="88"/>
      <c r="B14" s="99"/>
      <c r="C14" s="95"/>
      <c r="D14" s="93"/>
      <c r="E14" s="93"/>
      <c r="F14" s="93"/>
      <c r="G14" s="96"/>
    </row>
    <row r="15" ht="18" customHeight="1" spans="1:7">
      <c r="A15" s="88"/>
      <c r="B15" s="97"/>
      <c r="C15" s="95"/>
      <c r="D15" s="93"/>
      <c r="E15" s="93"/>
      <c r="F15" s="93"/>
      <c r="G15" s="96"/>
    </row>
    <row r="16" ht="18" customHeight="1" spans="1:7">
      <c r="A16" s="88"/>
      <c r="B16" s="94"/>
      <c r="C16" s="95"/>
      <c r="D16" s="93"/>
      <c r="E16" s="93"/>
      <c r="F16" s="93"/>
      <c r="G16" s="96"/>
    </row>
    <row r="17" ht="18" customHeight="1" spans="1:7">
      <c r="A17" s="88"/>
      <c r="B17" s="97"/>
      <c r="C17" s="95"/>
      <c r="D17" s="93"/>
      <c r="E17" s="93"/>
      <c r="F17" s="93"/>
      <c r="G17" s="96"/>
    </row>
    <row r="18" ht="18" customHeight="1" spans="1:7">
      <c r="A18" s="88"/>
      <c r="B18" s="94"/>
      <c r="C18" s="95"/>
      <c r="D18" s="93"/>
      <c r="E18" s="93"/>
      <c r="F18" s="93"/>
      <c r="G18" s="96"/>
    </row>
    <row r="19" ht="18" customHeight="1" spans="1:7">
      <c r="A19" s="100"/>
      <c r="B19" s="94"/>
      <c r="C19" s="95"/>
      <c r="D19" s="101"/>
      <c r="E19" s="101"/>
      <c r="F19" s="101"/>
      <c r="G19" s="102"/>
    </row>
    <row r="20" ht="18" customHeight="1" spans="1:7">
      <c r="A20" s="100"/>
      <c r="B20" s="91"/>
      <c r="C20" s="101"/>
      <c r="D20" s="101"/>
      <c r="E20" s="101"/>
      <c r="F20" s="101"/>
      <c r="G20" s="102"/>
    </row>
    <row r="21" ht="18" customHeight="1" spans="1:7">
      <c r="A21" s="100"/>
      <c r="B21" s="91"/>
      <c r="C21" s="101"/>
      <c r="D21" s="101"/>
      <c r="E21" s="101"/>
      <c r="F21" s="101"/>
    </row>
    <row r="22" ht="18" customHeight="1" spans="1:7">
      <c r="A22" s="100"/>
      <c r="B22" s="91"/>
      <c r="C22" s="101"/>
      <c r="D22" s="101"/>
      <c r="E22" s="101"/>
      <c r="F22" s="101"/>
    </row>
    <row r="23" ht="18" customHeight="1" spans="1:7">
      <c r="A23" s="100"/>
      <c r="B23" s="94"/>
      <c r="C23" s="101"/>
      <c r="D23" s="101"/>
      <c r="E23" s="101"/>
      <c r="F23" s="101"/>
    </row>
    <row r="24" ht="18" customHeight="1" spans="1:7">
      <c r="A24" s="100"/>
      <c r="B24" s="94"/>
      <c r="C24" s="101"/>
      <c r="D24" s="101"/>
      <c r="E24" s="101"/>
      <c r="F24" s="101"/>
    </row>
    <row r="25" ht="18" customHeight="1" spans="1:7">
      <c r="A25" s="100"/>
      <c r="B25" s="94"/>
      <c r="C25" s="101"/>
      <c r="D25" s="101"/>
      <c r="E25" s="101"/>
      <c r="F25" s="101"/>
    </row>
    <row r="26" ht="18" customHeight="1" spans="1:7">
      <c r="A26" s="100"/>
      <c r="B26" s="94"/>
      <c r="C26" s="101"/>
      <c r="D26" s="101"/>
      <c r="E26" s="101"/>
      <c r="F26" s="101"/>
    </row>
    <row r="27" ht="18" customHeight="1" spans="1:7">
      <c r="A27" s="100"/>
      <c r="B27" s="94"/>
      <c r="C27" s="101"/>
      <c r="D27" s="101"/>
      <c r="E27" s="101"/>
      <c r="F27" s="101"/>
    </row>
    <row r="28" ht="18" customHeight="1" spans="1:7">
      <c r="A28" s="100"/>
      <c r="B28" s="94"/>
      <c r="C28" s="101"/>
      <c r="D28" s="101"/>
      <c r="E28" s="101"/>
      <c r="F28" s="101"/>
    </row>
    <row r="29" ht="18" customHeight="1" spans="1:7">
      <c r="A29" s="100"/>
      <c r="B29" s="91"/>
      <c r="C29" s="101"/>
      <c r="D29" s="101"/>
      <c r="E29" s="101"/>
      <c r="F29" s="101"/>
    </row>
    <row r="30" ht="18" customHeight="1" spans="1:7">
      <c r="A30" s="100"/>
      <c r="B30" s="94"/>
      <c r="C30" s="101"/>
      <c r="D30" s="101"/>
      <c r="E30" s="101"/>
      <c r="F30" s="101"/>
    </row>
    <row r="31" ht="18" customHeight="1" spans="1:7">
      <c r="A31" s="100"/>
      <c r="B31" s="94"/>
      <c r="C31" s="101"/>
      <c r="D31" s="101"/>
      <c r="E31" s="101"/>
      <c r="F31" s="101"/>
    </row>
    <row r="32" ht="18" customHeight="1" spans="1:7">
      <c r="A32" s="100"/>
      <c r="B32" s="94"/>
      <c r="C32" s="101"/>
      <c r="D32" s="101"/>
      <c r="E32" s="101"/>
      <c r="F32" s="101"/>
    </row>
    <row r="33" ht="18" customHeight="1" spans="1:6">
      <c r="A33" s="100"/>
      <c r="B33" s="94"/>
      <c r="C33" s="101"/>
      <c r="D33" s="101"/>
      <c r="E33" s="101"/>
      <c r="F33" s="101"/>
    </row>
    <row r="34" ht="18" customHeight="1" spans="1:6">
      <c r="A34" s="100"/>
      <c r="B34" s="94"/>
      <c r="C34" s="101"/>
      <c r="D34" s="101"/>
      <c r="E34" s="101"/>
      <c r="F34" s="101"/>
    </row>
    <row r="35" ht="18" customHeight="1" spans="1:6">
      <c r="A35" s="100"/>
      <c r="B35" s="94"/>
      <c r="C35" s="101"/>
      <c r="D35" s="101"/>
      <c r="E35" s="101"/>
      <c r="F35" s="101"/>
    </row>
    <row r="36" ht="18" customHeight="1" spans="1:6">
      <c r="A36" s="100"/>
      <c r="B36" s="94"/>
      <c r="C36" s="101"/>
      <c r="D36" s="101"/>
      <c r="E36" s="101"/>
      <c r="F36" s="101"/>
    </row>
    <row r="37" ht="18" customHeight="1" spans="1:6">
      <c r="A37" s="100"/>
      <c r="B37" s="94"/>
      <c r="C37" s="101"/>
      <c r="D37" s="101"/>
      <c r="E37" s="101"/>
      <c r="F37" s="101"/>
    </row>
    <row r="38" ht="18" customHeight="1" spans="1:6">
      <c r="A38" s="100"/>
      <c r="B38" s="94"/>
      <c r="C38" s="101"/>
      <c r="D38" s="101"/>
      <c r="E38" s="101"/>
      <c r="F38" s="101"/>
    </row>
    <row r="39" ht="18" customHeight="1" spans="1:6">
      <c r="A39" s="100"/>
      <c r="B39" s="94"/>
      <c r="C39" s="101"/>
      <c r="D39" s="101"/>
      <c r="E39" s="101"/>
      <c r="F39" s="101"/>
    </row>
    <row r="40" ht="18" customHeight="1" spans="1:6">
      <c r="A40" s="100"/>
      <c r="B40" s="94"/>
      <c r="C40" s="101"/>
      <c r="D40" s="101"/>
      <c r="E40" s="101"/>
      <c r="F40" s="101"/>
    </row>
    <row r="41" ht="18" customHeight="1" spans="1:6">
      <c r="A41" s="100"/>
      <c r="B41" s="94"/>
      <c r="C41" s="101"/>
      <c r="D41" s="101"/>
      <c r="E41" s="101"/>
      <c r="F41" s="101"/>
    </row>
    <row r="42" ht="18" customHeight="1" spans="1:6">
      <c r="A42" s="100"/>
      <c r="B42" s="94"/>
      <c r="C42" s="101"/>
      <c r="D42" s="101"/>
      <c r="E42" s="101"/>
      <c r="F42" s="101"/>
    </row>
    <row r="43" ht="18" customHeight="1" spans="1:6">
      <c r="A43" s="100"/>
      <c r="B43" s="94"/>
      <c r="C43" s="101"/>
      <c r="D43" s="101"/>
      <c r="E43" s="101"/>
      <c r="F43" s="101"/>
    </row>
    <row r="44" ht="18" customHeight="1" spans="1:6">
      <c r="A44" s="100"/>
      <c r="B44" s="94"/>
      <c r="C44" s="101"/>
      <c r="D44" s="101"/>
      <c r="E44" s="101"/>
      <c r="F44" s="101"/>
    </row>
    <row r="45" ht="18" customHeight="1" spans="1:6">
      <c r="A45" s="100"/>
      <c r="B45" s="94"/>
      <c r="C45" s="101"/>
      <c r="D45" s="101"/>
      <c r="E45" s="101"/>
      <c r="F45" s="101"/>
    </row>
    <row r="46" ht="18" customHeight="1" spans="1:6">
      <c r="A46" s="100"/>
      <c r="B46" s="103"/>
      <c r="C46" s="101"/>
      <c r="D46" s="101"/>
      <c r="E46" s="101"/>
      <c r="F46" s="101"/>
    </row>
    <row r="47" ht="18" customHeight="1" spans="1:6">
      <c r="A47" s="100"/>
      <c r="B47" s="103"/>
      <c r="C47" s="92" t="s">
        <v>376</v>
      </c>
      <c r="D47" s="92" t="s">
        <v>377</v>
      </c>
      <c r="E47" s="92" t="s">
        <v>378</v>
      </c>
      <c r="F47" s="92" t="s">
        <v>379</v>
      </c>
    </row>
    <row r="48" ht="18" customHeight="1" spans="1:6">
      <c r="A48" s="100"/>
      <c r="B48" s="103"/>
      <c r="C48" s="101">
        <f>SUM(C5:C47)</f>
        <v>0</v>
      </c>
      <c r="D48" s="101">
        <f>SUM(D5:D47)</f>
        <v>0</v>
      </c>
      <c r="E48" s="101">
        <f>SUM(E5:E47)</f>
        <v>0</v>
      </c>
      <c r="F48" s="101">
        <f>C48+D48</f>
        <v>0</v>
      </c>
    </row>
    <row r="49" ht="20.1" customHeight="1" spans="1:6">
      <c r="A49" s="9"/>
      <c r="B49" s="104" t="s">
        <v>380</v>
      </c>
      <c r="C49" s="104"/>
      <c r="D49" s="104"/>
      <c r="E49" s="104"/>
      <c r="F49" s="104"/>
    </row>
    <row r="50" spans="1:6">
      <c r="A50" s="9"/>
      <c r="B50" s="105"/>
      <c r="C50" s="106"/>
      <c r="D50" s="106"/>
      <c r="E50" s="106"/>
      <c r="F50" s="106"/>
    </row>
    <row r="51" spans="1:6">
      <c r="A51" s="9"/>
      <c r="B51" s="105"/>
      <c r="C51" s="106"/>
      <c r="D51" s="106"/>
      <c r="E51" s="106"/>
      <c r="F51" s="106"/>
    </row>
    <row r="52" spans="1:6">
      <c r="A52" s="9"/>
      <c r="B52" s="105"/>
      <c r="C52" s="106"/>
      <c r="D52" s="106"/>
      <c r="E52" s="106"/>
      <c r="F52" s="106"/>
    </row>
  </sheetData>
  <mergeCells count="2">
    <mergeCell ref="B49:F49"/>
    <mergeCell ref="A1:F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61" workbookViewId="0">
      <selection activeCell="G24" sqref="G24"/>
    </sheetView>
  </sheetViews>
  <sheetFormatPr defaultColWidth="9" defaultRowHeight="13.5"/>
  <cols>
    <col min="1" max="1" width="8.10833333333333" customWidth="1"/>
    <col min="2" max="2" width="19.775" customWidth="1"/>
    <col min="3" max="3" width="15.6666666666667" style="9" customWidth="1"/>
    <col min="4" max="4" width="15.6666666666667" customWidth="1"/>
    <col min="5" max="5" width="7.21666666666667" customWidth="1"/>
    <col min="6" max="6" width="15.1083333333333" customWidth="1"/>
    <col min="7" max="7" width="42.775" customWidth="1"/>
    <col min="8" max="8" width="14.8833333333333" customWidth="1"/>
    <col min="9" max="9" width="12.775" customWidth="1"/>
    <col min="10" max="10" width="5.10833333333333" customWidth="1"/>
  </cols>
  <sheetData>
    <row r="1" spans="1:9">
      <c r="A1" s="10" t="s">
        <v>381</v>
      </c>
      <c r="B1" s="10"/>
      <c r="C1" s="10"/>
      <c r="D1" s="10"/>
      <c r="E1" s="10"/>
      <c r="F1" s="10"/>
      <c r="G1" s="10"/>
      <c r="H1" s="10"/>
      <c r="I1" s="10"/>
    </row>
    <row r="2" spans="1:9">
      <c r="A2" s="10"/>
      <c r="B2" s="10"/>
      <c r="C2" s="10"/>
      <c r="D2" s="10"/>
      <c r="E2" s="10"/>
      <c r="F2" s="10"/>
      <c r="G2" s="10"/>
      <c r="H2" s="10"/>
      <c r="I2" s="10"/>
    </row>
    <row r="3" ht="21" spans="1:9">
      <c r="A3" s="11" t="s">
        <v>1</v>
      </c>
      <c r="B3" s="11"/>
      <c r="C3" s="12" t="s">
        <v>382</v>
      </c>
      <c r="D3" s="12"/>
      <c r="E3" s="12"/>
      <c r="F3" s="12"/>
      <c r="G3" s="12"/>
      <c r="H3" s="13"/>
      <c r="I3" s="13"/>
    </row>
    <row r="4" ht="20.25" spans="1:9">
      <c r="A4" s="14" t="s">
        <v>383</v>
      </c>
      <c r="B4" s="15"/>
      <c r="C4" s="15"/>
      <c r="D4" s="16"/>
      <c r="E4" s="17" t="s">
        <v>384</v>
      </c>
      <c r="F4" s="15"/>
      <c r="G4" s="15"/>
      <c r="H4" s="15"/>
      <c r="I4" s="16"/>
    </row>
    <row r="5" ht="14.25" spans="1:9">
      <c r="A5" s="18" t="s">
        <v>3</v>
      </c>
      <c r="B5" s="19" t="s">
        <v>385</v>
      </c>
      <c r="C5" s="20" t="s">
        <v>386</v>
      </c>
      <c r="D5" s="21" t="s">
        <v>387</v>
      </c>
      <c r="E5" s="22" t="s">
        <v>3</v>
      </c>
      <c r="F5" s="23" t="s">
        <v>385</v>
      </c>
      <c r="G5" s="24" t="s">
        <v>388</v>
      </c>
      <c r="H5" s="25" t="s">
        <v>387</v>
      </c>
      <c r="I5" s="26" t="s">
        <v>389</v>
      </c>
    </row>
    <row r="6" ht="14.25" spans="1:9">
      <c r="A6" s="27"/>
      <c r="B6" s="28" t="s">
        <v>390</v>
      </c>
      <c r="C6" s="29"/>
      <c r="D6" s="30">
        <v>306</v>
      </c>
      <c r="E6" s="31">
        <v>1</v>
      </c>
      <c r="F6" s="32" t="s">
        <v>391</v>
      </c>
      <c r="G6" s="33" t="s">
        <v>392</v>
      </c>
      <c r="H6" s="34">
        <v>350</v>
      </c>
      <c r="I6" s="35" t="s">
        <v>80</v>
      </c>
    </row>
    <row r="7" ht="14.25" spans="1:9">
      <c r="A7" s="36">
        <v>1</v>
      </c>
      <c r="B7" s="37" t="s">
        <v>393</v>
      </c>
      <c r="C7" s="38" t="s">
        <v>55</v>
      </c>
      <c r="D7" s="39">
        <v>300</v>
      </c>
      <c r="E7" s="31">
        <v>2</v>
      </c>
      <c r="F7" s="37" t="s">
        <v>394</v>
      </c>
      <c r="G7" s="33" t="s">
        <v>395</v>
      </c>
      <c r="H7" s="40">
        <v>350</v>
      </c>
      <c r="I7" s="41" t="s">
        <v>396</v>
      </c>
    </row>
    <row r="8" ht="14.25" spans="1:9">
      <c r="A8" s="36">
        <v>2</v>
      </c>
      <c r="B8" s="37" t="s">
        <v>393</v>
      </c>
      <c r="C8" s="38" t="s">
        <v>397</v>
      </c>
      <c r="D8" s="39">
        <v>100</v>
      </c>
      <c r="E8" s="31">
        <v>3</v>
      </c>
      <c r="F8" s="37" t="s">
        <v>398</v>
      </c>
      <c r="G8" s="37" t="s">
        <v>399</v>
      </c>
      <c r="H8" s="40">
        <v>350</v>
      </c>
      <c r="I8" s="41" t="s">
        <v>45</v>
      </c>
    </row>
    <row r="9" ht="14.25" spans="1:9">
      <c r="A9" s="36">
        <v>3</v>
      </c>
      <c r="B9" s="37" t="s">
        <v>393</v>
      </c>
      <c r="C9" s="38" t="s">
        <v>400</v>
      </c>
      <c r="D9" s="39">
        <v>100</v>
      </c>
      <c r="E9" s="31">
        <v>4</v>
      </c>
      <c r="F9" s="37" t="s">
        <v>401</v>
      </c>
      <c r="G9" s="33" t="s">
        <v>402</v>
      </c>
      <c r="H9" s="40">
        <v>350</v>
      </c>
      <c r="I9" s="41" t="s">
        <v>403</v>
      </c>
    </row>
    <row r="10" ht="14.25" spans="1:9">
      <c r="A10" s="36">
        <v>4</v>
      </c>
      <c r="B10" s="37" t="s">
        <v>393</v>
      </c>
      <c r="C10" s="38" t="s">
        <v>404</v>
      </c>
      <c r="D10" s="39">
        <v>100</v>
      </c>
      <c r="E10" s="31">
        <v>5</v>
      </c>
      <c r="F10" s="37" t="s">
        <v>405</v>
      </c>
      <c r="G10" s="33" t="s">
        <v>406</v>
      </c>
      <c r="H10" s="40">
        <v>350</v>
      </c>
      <c r="I10" s="41" t="s">
        <v>400</v>
      </c>
    </row>
    <row r="11" ht="14.25" spans="1:9">
      <c r="A11" s="36">
        <v>5</v>
      </c>
      <c r="B11" s="37" t="s">
        <v>393</v>
      </c>
      <c r="C11" s="38" t="s">
        <v>124</v>
      </c>
      <c r="D11" s="39">
        <v>100</v>
      </c>
      <c r="E11" s="31">
        <v>6</v>
      </c>
      <c r="F11" s="37" t="s">
        <v>407</v>
      </c>
      <c r="G11" s="33" t="s">
        <v>408</v>
      </c>
      <c r="H11" s="40">
        <v>350</v>
      </c>
      <c r="I11" s="41" t="s">
        <v>80</v>
      </c>
    </row>
    <row r="12" ht="14.25" spans="1:9">
      <c r="A12" s="36">
        <v>6</v>
      </c>
      <c r="B12" s="37" t="s">
        <v>393</v>
      </c>
      <c r="C12" s="38" t="s">
        <v>409</v>
      </c>
      <c r="D12" s="39">
        <v>100</v>
      </c>
      <c r="E12" s="31">
        <v>7</v>
      </c>
      <c r="F12" s="37" t="s">
        <v>410</v>
      </c>
      <c r="G12" s="33" t="s">
        <v>411</v>
      </c>
      <c r="H12" s="40">
        <v>350</v>
      </c>
      <c r="I12" s="41" t="s">
        <v>412</v>
      </c>
    </row>
    <row r="13" ht="14.25" spans="1:9">
      <c r="A13" s="36">
        <v>7</v>
      </c>
      <c r="B13" s="37" t="s">
        <v>393</v>
      </c>
      <c r="C13" s="38" t="s">
        <v>413</v>
      </c>
      <c r="D13" s="39">
        <v>100</v>
      </c>
      <c r="E13" s="31">
        <v>8</v>
      </c>
      <c r="F13" s="37" t="s">
        <v>414</v>
      </c>
      <c r="G13" s="33" t="s">
        <v>415</v>
      </c>
      <c r="H13" s="40">
        <v>350</v>
      </c>
      <c r="I13" s="41" t="s">
        <v>416</v>
      </c>
    </row>
    <row r="14" ht="14.25" spans="1:9">
      <c r="A14" s="36">
        <v>8</v>
      </c>
      <c r="B14" s="37" t="s">
        <v>393</v>
      </c>
      <c r="C14" s="38" t="s">
        <v>417</v>
      </c>
      <c r="D14" s="39">
        <v>100</v>
      </c>
      <c r="E14" s="31">
        <v>9</v>
      </c>
      <c r="F14" s="42" t="s">
        <v>418</v>
      </c>
      <c r="G14" s="43" t="s">
        <v>419</v>
      </c>
      <c r="H14" s="44">
        <v>350</v>
      </c>
      <c r="I14" s="45" t="s">
        <v>43</v>
      </c>
    </row>
    <row r="15" ht="14.25" spans="1:9">
      <c r="A15" s="36">
        <v>9</v>
      </c>
      <c r="B15" s="37" t="s">
        <v>393</v>
      </c>
      <c r="C15" s="38" t="s">
        <v>420</v>
      </c>
      <c r="D15" s="39">
        <v>100</v>
      </c>
      <c r="E15" s="31">
        <v>10</v>
      </c>
      <c r="F15" s="42" t="s">
        <v>421</v>
      </c>
      <c r="G15" s="33" t="s">
        <v>422</v>
      </c>
      <c r="H15" s="40">
        <v>350</v>
      </c>
      <c r="I15" s="41" t="s">
        <v>27</v>
      </c>
    </row>
    <row r="16" ht="14.25" spans="1:9">
      <c r="A16" s="36">
        <v>10</v>
      </c>
      <c r="B16" s="37" t="s">
        <v>393</v>
      </c>
      <c r="C16" s="38" t="s">
        <v>423</v>
      </c>
      <c r="D16" s="39">
        <v>100</v>
      </c>
      <c r="E16" s="31">
        <v>11</v>
      </c>
      <c r="F16" s="37" t="s">
        <v>424</v>
      </c>
      <c r="G16" s="33" t="s">
        <v>425</v>
      </c>
      <c r="H16" s="40">
        <v>360</v>
      </c>
      <c r="I16" s="41" t="s">
        <v>38</v>
      </c>
    </row>
    <row r="17" ht="14.25" spans="1:9">
      <c r="A17" s="36">
        <v>11</v>
      </c>
      <c r="B17" s="37" t="s">
        <v>393</v>
      </c>
      <c r="C17" s="38" t="s">
        <v>426</v>
      </c>
      <c r="D17" s="39">
        <v>200</v>
      </c>
      <c r="E17" s="31">
        <v>12</v>
      </c>
      <c r="F17" s="37" t="s">
        <v>427</v>
      </c>
      <c r="G17" s="33" t="s">
        <v>428</v>
      </c>
      <c r="H17" s="40">
        <v>350</v>
      </c>
      <c r="I17" s="41" t="s">
        <v>429</v>
      </c>
    </row>
    <row r="18" ht="14.25" spans="1:9">
      <c r="A18" s="36">
        <v>12</v>
      </c>
      <c r="B18" s="37" t="s">
        <v>393</v>
      </c>
      <c r="C18" s="38" t="s">
        <v>38</v>
      </c>
      <c r="D18" s="39">
        <v>300</v>
      </c>
      <c r="E18" s="31">
        <v>13</v>
      </c>
      <c r="F18" s="37" t="s">
        <v>430</v>
      </c>
      <c r="G18" s="33" t="s">
        <v>431</v>
      </c>
      <c r="H18" s="40">
        <v>350</v>
      </c>
      <c r="I18" s="41" t="s">
        <v>432</v>
      </c>
    </row>
    <row r="19" ht="14.25" spans="1:9">
      <c r="A19" s="36">
        <v>13</v>
      </c>
      <c r="B19" s="37" t="s">
        <v>393</v>
      </c>
      <c r="C19" s="38" t="s">
        <v>433</v>
      </c>
      <c r="D19" s="39">
        <v>100</v>
      </c>
      <c r="E19" s="31">
        <v>14</v>
      </c>
      <c r="F19" s="37" t="s">
        <v>434</v>
      </c>
      <c r="G19" s="37" t="s">
        <v>435</v>
      </c>
      <c r="H19" s="40">
        <v>350</v>
      </c>
      <c r="I19" s="45" t="s">
        <v>43</v>
      </c>
    </row>
    <row r="20" ht="14.25" spans="1:9">
      <c r="A20" s="36">
        <v>14</v>
      </c>
      <c r="B20" s="37" t="s">
        <v>393</v>
      </c>
      <c r="C20" s="38" t="s">
        <v>436</v>
      </c>
      <c r="D20" s="39">
        <v>100</v>
      </c>
      <c r="E20" s="31">
        <v>15</v>
      </c>
      <c r="F20" s="37" t="s">
        <v>437</v>
      </c>
      <c r="G20" s="37" t="s">
        <v>438</v>
      </c>
      <c r="H20" s="40">
        <v>130</v>
      </c>
      <c r="I20" s="41" t="s">
        <v>124</v>
      </c>
    </row>
    <row r="21" ht="14.25" spans="1:9">
      <c r="A21" s="36">
        <v>15</v>
      </c>
      <c r="B21" s="37" t="s">
        <v>393</v>
      </c>
      <c r="C21" s="38" t="s">
        <v>439</v>
      </c>
      <c r="D21" s="39">
        <v>200</v>
      </c>
      <c r="E21" s="31">
        <v>16</v>
      </c>
      <c r="F21" s="46" t="s">
        <v>440</v>
      </c>
      <c r="G21" s="47" t="s">
        <v>441</v>
      </c>
      <c r="H21" s="40">
        <v>350</v>
      </c>
      <c r="I21" s="48" t="s">
        <v>41</v>
      </c>
    </row>
    <row r="22" ht="14.25" spans="1:9">
      <c r="A22" s="36">
        <v>16</v>
      </c>
      <c r="B22" s="37" t="s">
        <v>393</v>
      </c>
      <c r="C22" s="38" t="s">
        <v>442</v>
      </c>
      <c r="D22" s="39">
        <v>200</v>
      </c>
      <c r="E22" s="31">
        <v>17</v>
      </c>
      <c r="F22" s="37"/>
      <c r="G22" s="37"/>
      <c r="H22" s="40"/>
      <c r="I22" s="41"/>
    </row>
    <row r="23" ht="14.25" spans="1:9">
      <c r="A23" s="36">
        <v>17</v>
      </c>
      <c r="B23" s="37" t="s">
        <v>393</v>
      </c>
      <c r="C23" s="38" t="s">
        <v>443</v>
      </c>
      <c r="D23" s="39">
        <v>100</v>
      </c>
      <c r="E23" s="31">
        <v>18</v>
      </c>
      <c r="F23" s="37"/>
      <c r="G23" s="37"/>
      <c r="H23" s="40"/>
      <c r="I23" s="41"/>
    </row>
    <row r="24" ht="14.25" spans="1:9">
      <c r="A24" s="36">
        <v>18</v>
      </c>
      <c r="B24" s="37" t="s">
        <v>393</v>
      </c>
      <c r="C24" s="38" t="s">
        <v>444</v>
      </c>
      <c r="D24" s="39">
        <v>100</v>
      </c>
      <c r="E24" s="31">
        <v>19</v>
      </c>
      <c r="F24" s="37"/>
      <c r="G24" s="37"/>
      <c r="H24" s="40"/>
      <c r="I24" s="41"/>
    </row>
    <row r="25" ht="14.25" spans="1:9">
      <c r="A25" s="36">
        <v>19</v>
      </c>
      <c r="B25" s="37" t="s">
        <v>393</v>
      </c>
      <c r="C25" s="38" t="s">
        <v>445</v>
      </c>
      <c r="D25" s="39">
        <v>100</v>
      </c>
      <c r="E25" s="31">
        <v>20</v>
      </c>
      <c r="F25" s="37"/>
      <c r="G25" s="37"/>
      <c r="H25" s="40"/>
      <c r="I25" s="41"/>
    </row>
    <row r="26" ht="14.25" spans="1:9">
      <c r="A26" s="36">
        <v>20</v>
      </c>
      <c r="B26" s="37" t="s">
        <v>393</v>
      </c>
      <c r="C26" s="38" t="s">
        <v>109</v>
      </c>
      <c r="D26" s="39">
        <v>100</v>
      </c>
      <c r="E26" s="31">
        <v>21</v>
      </c>
      <c r="F26" s="37"/>
      <c r="G26" s="37"/>
      <c r="H26" s="40"/>
      <c r="I26" s="41"/>
    </row>
    <row r="27" ht="14.25" spans="1:9">
      <c r="A27" s="36">
        <v>21</v>
      </c>
      <c r="B27" s="37" t="s">
        <v>393</v>
      </c>
      <c r="C27" s="38" t="s">
        <v>107</v>
      </c>
      <c r="D27" s="39">
        <v>100</v>
      </c>
      <c r="E27" s="31">
        <v>22</v>
      </c>
      <c r="F27" s="37"/>
      <c r="G27" s="37"/>
      <c r="H27" s="40"/>
      <c r="I27" s="41"/>
    </row>
    <row r="28" ht="14.25" spans="1:9">
      <c r="A28" s="36">
        <v>22</v>
      </c>
      <c r="B28" s="37" t="s">
        <v>393</v>
      </c>
      <c r="C28" s="38" t="s">
        <v>446</v>
      </c>
      <c r="D28" s="39">
        <v>100</v>
      </c>
      <c r="E28" s="31">
        <v>23</v>
      </c>
      <c r="F28" s="37"/>
      <c r="G28" s="49"/>
      <c r="H28" s="40"/>
      <c r="I28" s="41"/>
    </row>
    <row r="29" ht="14.25" spans="1:9">
      <c r="A29" s="36">
        <v>23</v>
      </c>
      <c r="B29" s="37" t="s">
        <v>393</v>
      </c>
      <c r="C29" s="38" t="s">
        <v>106</v>
      </c>
      <c r="D29" s="39">
        <v>100</v>
      </c>
      <c r="E29" s="31">
        <v>24</v>
      </c>
      <c r="F29" s="37"/>
      <c r="G29" s="37"/>
      <c r="H29" s="40"/>
      <c r="I29" s="41"/>
    </row>
    <row r="30" ht="14.25" spans="1:9">
      <c r="A30" s="36">
        <v>24</v>
      </c>
      <c r="B30" s="37" t="s">
        <v>393</v>
      </c>
      <c r="C30" s="38" t="s">
        <v>447</v>
      </c>
      <c r="D30" s="39">
        <v>100</v>
      </c>
      <c r="E30" s="31">
        <v>25</v>
      </c>
      <c r="F30" s="37"/>
      <c r="G30" s="37"/>
      <c r="H30" s="40"/>
      <c r="I30" s="41"/>
    </row>
    <row r="31" ht="14.25" spans="1:9">
      <c r="A31" s="36">
        <v>25</v>
      </c>
      <c r="B31" s="37" t="s">
        <v>393</v>
      </c>
      <c r="C31" s="38" t="s">
        <v>448</v>
      </c>
      <c r="D31" s="39">
        <v>100</v>
      </c>
      <c r="E31" s="31">
        <v>26</v>
      </c>
      <c r="F31" s="37"/>
      <c r="G31" s="37"/>
      <c r="H31" s="40"/>
      <c r="I31" s="41"/>
    </row>
    <row r="32" ht="14.25" spans="1:9">
      <c r="A32" s="36">
        <v>26</v>
      </c>
      <c r="B32" s="37" t="s">
        <v>393</v>
      </c>
      <c r="C32" s="38" t="s">
        <v>449</v>
      </c>
      <c r="D32" s="39">
        <v>100</v>
      </c>
      <c r="E32" s="31">
        <v>27</v>
      </c>
      <c r="F32" s="37"/>
      <c r="G32" s="37"/>
      <c r="H32" s="40"/>
      <c r="I32" s="41"/>
    </row>
    <row r="33" ht="14.25" spans="1:9">
      <c r="A33" s="36">
        <v>27</v>
      </c>
      <c r="B33" s="37" t="s">
        <v>393</v>
      </c>
      <c r="C33" s="38" t="s">
        <v>450</v>
      </c>
      <c r="D33" s="39">
        <v>100</v>
      </c>
      <c r="E33" s="31">
        <v>28</v>
      </c>
      <c r="F33" s="37"/>
      <c r="G33" s="37"/>
      <c r="H33" s="40"/>
      <c r="I33" s="41"/>
    </row>
    <row r="34" ht="14.25" spans="1:9">
      <c r="A34" s="36">
        <v>28</v>
      </c>
      <c r="B34" s="37" t="s">
        <v>393</v>
      </c>
      <c r="C34" s="38" t="s">
        <v>105</v>
      </c>
      <c r="D34" s="39">
        <v>100</v>
      </c>
      <c r="E34" s="31">
        <v>29</v>
      </c>
      <c r="F34" s="37"/>
      <c r="G34" s="37"/>
      <c r="H34" s="40"/>
      <c r="I34" s="41"/>
    </row>
    <row r="35" ht="14.25" spans="1:9">
      <c r="A35" s="36">
        <v>29</v>
      </c>
      <c r="B35" s="37" t="s">
        <v>393</v>
      </c>
      <c r="C35" s="38" t="s">
        <v>451</v>
      </c>
      <c r="D35" s="39">
        <v>100</v>
      </c>
      <c r="E35" s="31">
        <v>30</v>
      </c>
      <c r="F35" s="37"/>
      <c r="G35" s="37"/>
      <c r="H35" s="40"/>
      <c r="I35" s="41"/>
    </row>
    <row r="36" ht="14.25" spans="1:9">
      <c r="A36" s="36">
        <v>30</v>
      </c>
      <c r="B36" s="37" t="s">
        <v>393</v>
      </c>
      <c r="C36" s="38" t="s">
        <v>452</v>
      </c>
      <c r="D36" s="39">
        <v>100</v>
      </c>
      <c r="E36" s="31">
        <v>31</v>
      </c>
      <c r="F36" s="37"/>
      <c r="G36" s="37"/>
      <c r="H36" s="40"/>
      <c r="I36" s="41"/>
    </row>
    <row r="37" ht="14.25" spans="1:9">
      <c r="A37" s="36">
        <v>31</v>
      </c>
      <c r="B37" s="37" t="s">
        <v>393</v>
      </c>
      <c r="C37" s="38" t="s">
        <v>453</v>
      </c>
      <c r="D37" s="39">
        <v>100</v>
      </c>
      <c r="E37" s="31">
        <v>32</v>
      </c>
      <c r="F37" s="37"/>
      <c r="G37" s="37"/>
      <c r="H37" s="40"/>
      <c r="I37" s="41"/>
    </row>
    <row r="38" ht="14.25" spans="1:9">
      <c r="A38" s="36">
        <v>32</v>
      </c>
      <c r="B38" s="37" t="s">
        <v>393</v>
      </c>
      <c r="C38" s="38" t="s">
        <v>429</v>
      </c>
      <c r="D38" s="39">
        <v>100</v>
      </c>
      <c r="E38" s="31">
        <v>33</v>
      </c>
      <c r="F38" s="37"/>
      <c r="G38" s="37"/>
      <c r="H38" s="40"/>
      <c r="I38" s="41"/>
    </row>
    <row r="39" ht="14.25" spans="1:9">
      <c r="A39" s="36">
        <v>33</v>
      </c>
      <c r="B39" s="37" t="s">
        <v>393</v>
      </c>
      <c r="C39" s="38" t="s">
        <v>454</v>
      </c>
      <c r="D39" s="39">
        <v>300</v>
      </c>
      <c r="E39" s="31">
        <v>34</v>
      </c>
      <c r="F39" s="37"/>
      <c r="G39" s="37"/>
      <c r="H39" s="40"/>
      <c r="I39" s="41"/>
    </row>
    <row r="40" ht="14.25" spans="1:9">
      <c r="A40" s="36">
        <v>34</v>
      </c>
      <c r="B40" s="37" t="s">
        <v>393</v>
      </c>
      <c r="C40" s="38" t="s">
        <v>455</v>
      </c>
      <c r="D40" s="39">
        <v>100</v>
      </c>
      <c r="E40" s="31">
        <v>35</v>
      </c>
      <c r="F40" s="37"/>
      <c r="G40" s="37"/>
      <c r="H40" s="40"/>
      <c r="I40" s="41"/>
    </row>
    <row r="41" ht="14.25" spans="1:9">
      <c r="A41" s="36">
        <v>35</v>
      </c>
      <c r="B41" s="37" t="s">
        <v>393</v>
      </c>
      <c r="C41" s="38" t="s">
        <v>456</v>
      </c>
      <c r="D41" s="39">
        <v>100</v>
      </c>
      <c r="E41" s="31">
        <v>36</v>
      </c>
      <c r="F41" s="37"/>
      <c r="G41" s="37"/>
      <c r="H41" s="40"/>
      <c r="I41" s="41"/>
    </row>
    <row r="42" ht="14.25" spans="1:9">
      <c r="A42" s="36">
        <v>36</v>
      </c>
      <c r="B42" s="37" t="s">
        <v>393</v>
      </c>
      <c r="C42" s="38" t="s">
        <v>41</v>
      </c>
      <c r="D42" s="39">
        <v>100</v>
      </c>
      <c r="E42" s="31">
        <v>37</v>
      </c>
      <c r="F42" s="37"/>
      <c r="G42" s="37"/>
      <c r="H42" s="40"/>
      <c r="I42" s="41"/>
    </row>
    <row r="43" ht="14.25" spans="1:9">
      <c r="A43" s="36">
        <v>37</v>
      </c>
      <c r="B43" s="37" t="s">
        <v>393</v>
      </c>
      <c r="C43" s="38" t="s">
        <v>457</v>
      </c>
      <c r="D43" s="39">
        <v>100</v>
      </c>
      <c r="E43" s="31">
        <v>38</v>
      </c>
      <c r="F43" s="37"/>
      <c r="G43" s="37"/>
      <c r="H43" s="40"/>
      <c r="I43" s="41"/>
    </row>
    <row r="44" ht="14.25" spans="1:9">
      <c r="A44" s="36">
        <v>38</v>
      </c>
      <c r="B44" s="37" t="s">
        <v>393</v>
      </c>
      <c r="C44" s="38" t="s">
        <v>432</v>
      </c>
      <c r="D44" s="39">
        <v>100</v>
      </c>
      <c r="E44" s="31">
        <v>39</v>
      </c>
      <c r="F44" s="37"/>
      <c r="G44" s="37"/>
      <c r="H44" s="40"/>
      <c r="I44" s="41"/>
    </row>
    <row r="45" ht="14.25" spans="1:9">
      <c r="A45" s="36">
        <v>39</v>
      </c>
      <c r="B45" s="37" t="s">
        <v>393</v>
      </c>
      <c r="C45" s="38" t="s">
        <v>458</v>
      </c>
      <c r="D45" s="39">
        <v>200</v>
      </c>
      <c r="E45" s="31">
        <v>40</v>
      </c>
      <c r="F45" s="37"/>
      <c r="G45" s="37"/>
      <c r="H45" s="40"/>
      <c r="I45" s="41"/>
    </row>
    <row r="46" ht="14.25" spans="1:9">
      <c r="A46" s="36">
        <v>40</v>
      </c>
      <c r="B46" s="37" t="s">
        <v>393</v>
      </c>
      <c r="C46" s="38" t="s">
        <v>102</v>
      </c>
      <c r="D46" s="39">
        <v>100</v>
      </c>
      <c r="E46" s="31">
        <v>41</v>
      </c>
      <c r="F46" s="37"/>
      <c r="G46" s="37"/>
      <c r="H46" s="40"/>
      <c r="I46" s="41"/>
    </row>
    <row r="47" ht="14.25" spans="1:9">
      <c r="A47" s="36">
        <v>41</v>
      </c>
      <c r="B47" s="37" t="s">
        <v>393</v>
      </c>
      <c r="C47" s="38" t="s">
        <v>37</v>
      </c>
      <c r="D47" s="39">
        <v>300</v>
      </c>
      <c r="E47" s="31">
        <v>42</v>
      </c>
      <c r="F47" s="37"/>
      <c r="G47" s="37"/>
      <c r="H47" s="40"/>
      <c r="I47" s="41"/>
    </row>
    <row r="48" ht="14.25" spans="1:9">
      <c r="A48" s="36">
        <v>42</v>
      </c>
      <c r="B48" s="37" t="s">
        <v>393</v>
      </c>
      <c r="C48" s="38" t="s">
        <v>459</v>
      </c>
      <c r="D48" s="39">
        <v>100</v>
      </c>
      <c r="E48" s="31">
        <v>43</v>
      </c>
      <c r="F48" s="37"/>
      <c r="G48" s="37"/>
      <c r="H48" s="40"/>
      <c r="I48" s="41"/>
    </row>
    <row r="49" ht="14.25" spans="1:9">
      <c r="A49" s="36">
        <v>43</v>
      </c>
      <c r="B49" s="37" t="s">
        <v>393</v>
      </c>
      <c r="C49" s="38" t="s">
        <v>53</v>
      </c>
      <c r="D49" s="39">
        <v>100</v>
      </c>
      <c r="E49" s="31">
        <v>44</v>
      </c>
      <c r="F49" s="37"/>
      <c r="G49" s="37"/>
      <c r="H49" s="40"/>
      <c r="I49" s="41"/>
    </row>
    <row r="50" ht="14.25" spans="1:9">
      <c r="A50" s="36">
        <v>44</v>
      </c>
      <c r="B50" s="37" t="s">
        <v>393</v>
      </c>
      <c r="C50" s="38" t="s">
        <v>460</v>
      </c>
      <c r="D50" s="39">
        <v>100</v>
      </c>
      <c r="E50" s="31">
        <v>45</v>
      </c>
      <c r="F50" s="37"/>
      <c r="G50" s="37"/>
      <c r="H50" s="40"/>
      <c r="I50" s="41"/>
    </row>
    <row r="51" ht="14.25" spans="1:9">
      <c r="A51" s="36">
        <v>45</v>
      </c>
      <c r="B51" s="37" t="s">
        <v>393</v>
      </c>
      <c r="C51" s="38" t="s">
        <v>461</v>
      </c>
      <c r="D51" s="39">
        <v>100</v>
      </c>
      <c r="E51" s="50"/>
      <c r="F51" s="51"/>
      <c r="G51" s="52"/>
      <c r="H51" s="53"/>
      <c r="I51" s="54"/>
    </row>
    <row r="52" ht="14.25" spans="1:9">
      <c r="A52" s="36">
        <v>46</v>
      </c>
      <c r="B52" s="37" t="s">
        <v>393</v>
      </c>
      <c r="C52" s="38" t="s">
        <v>462</v>
      </c>
      <c r="D52" s="39">
        <v>100</v>
      </c>
      <c r="E52" s="55"/>
      <c r="F52" s="56"/>
      <c r="G52" s="56"/>
      <c r="H52" s="57"/>
      <c r="I52" s="58"/>
    </row>
    <row r="53" ht="14.25" spans="1:9">
      <c r="A53" s="36">
        <v>47</v>
      </c>
      <c r="B53" s="37" t="s">
        <v>393</v>
      </c>
      <c r="C53" s="38" t="s">
        <v>43</v>
      </c>
      <c r="D53" s="39">
        <v>100</v>
      </c>
      <c r="E53" s="55"/>
      <c r="F53" s="59"/>
      <c r="G53" s="59"/>
      <c r="H53" s="60"/>
      <c r="I53" s="61"/>
    </row>
    <row r="54" ht="14.25" spans="1:9">
      <c r="A54" s="36">
        <v>48</v>
      </c>
      <c r="B54" s="37" t="s">
        <v>393</v>
      </c>
      <c r="C54" s="38" t="s">
        <v>39</v>
      </c>
      <c r="D54" s="39">
        <v>100</v>
      </c>
      <c r="E54" s="55"/>
      <c r="F54" s="59"/>
      <c r="G54" s="59"/>
      <c r="H54" s="60"/>
      <c r="I54" s="61"/>
    </row>
    <row r="55" ht="14.25" spans="1:9">
      <c r="A55" s="36">
        <v>49</v>
      </c>
      <c r="B55" s="37" t="s">
        <v>393</v>
      </c>
      <c r="C55" s="38" t="s">
        <v>101</v>
      </c>
      <c r="D55" s="39">
        <v>200</v>
      </c>
      <c r="E55" s="55"/>
      <c r="F55" s="59"/>
      <c r="G55" s="59"/>
      <c r="H55" s="60"/>
      <c r="I55" s="61"/>
    </row>
    <row r="56" ht="14.25" spans="1:9">
      <c r="A56" s="36">
        <v>50</v>
      </c>
      <c r="B56" s="37" t="s">
        <v>393</v>
      </c>
      <c r="C56" s="38" t="s">
        <v>45</v>
      </c>
      <c r="D56" s="39">
        <v>100</v>
      </c>
      <c r="E56" s="55"/>
      <c r="F56" s="59"/>
      <c r="G56" s="59"/>
      <c r="H56" s="60"/>
      <c r="I56" s="61"/>
    </row>
    <row r="57" ht="14.25" spans="1:9">
      <c r="A57" s="36">
        <v>51</v>
      </c>
      <c r="B57" s="37" t="s">
        <v>393</v>
      </c>
      <c r="C57" s="38" t="s">
        <v>463</v>
      </c>
      <c r="D57" s="39">
        <v>100</v>
      </c>
      <c r="E57" s="55"/>
      <c r="F57" s="59"/>
      <c r="G57" s="59"/>
      <c r="H57" s="60"/>
      <c r="I57" s="61"/>
    </row>
    <row r="58" ht="14.25" spans="1:9">
      <c r="A58" s="36">
        <v>52</v>
      </c>
      <c r="B58" s="37" t="s">
        <v>393</v>
      </c>
      <c r="C58" s="38" t="s">
        <v>464</v>
      </c>
      <c r="D58" s="39">
        <v>100</v>
      </c>
      <c r="E58" s="62"/>
      <c r="F58" s="37"/>
      <c r="G58" s="37"/>
      <c r="H58" s="40"/>
      <c r="I58" s="41"/>
    </row>
    <row r="59" ht="14.25" spans="1:9">
      <c r="A59" s="36">
        <v>53</v>
      </c>
      <c r="B59" s="37" t="s">
        <v>393</v>
      </c>
      <c r="C59" s="38" t="s">
        <v>465</v>
      </c>
      <c r="D59" s="39">
        <v>200</v>
      </c>
      <c r="E59" s="62"/>
      <c r="F59" s="37"/>
      <c r="G59" s="37"/>
      <c r="H59" s="40"/>
      <c r="I59" s="41"/>
    </row>
    <row r="60" ht="14.25" spans="1:9">
      <c r="A60" s="36">
        <v>54</v>
      </c>
      <c r="B60" s="37" t="s">
        <v>393</v>
      </c>
      <c r="C60" s="38" t="s">
        <v>104</v>
      </c>
      <c r="D60" s="39">
        <v>100</v>
      </c>
      <c r="E60" s="62"/>
      <c r="F60" s="37"/>
      <c r="G60" s="37"/>
      <c r="H60" s="40"/>
      <c r="I60" s="41"/>
    </row>
    <row r="61" ht="14.25" spans="1:9">
      <c r="A61" s="36">
        <v>55</v>
      </c>
      <c r="B61" s="37" t="s">
        <v>393</v>
      </c>
      <c r="C61" s="38" t="s">
        <v>80</v>
      </c>
      <c r="D61" s="39">
        <v>300</v>
      </c>
      <c r="E61" s="62"/>
      <c r="F61" s="37"/>
      <c r="G61" s="37"/>
      <c r="H61" s="40"/>
      <c r="I61" s="41"/>
    </row>
    <row r="62" ht="14.25" spans="1:9">
      <c r="A62" s="36">
        <v>56</v>
      </c>
      <c r="B62" s="37" t="s">
        <v>393</v>
      </c>
      <c r="C62" s="38" t="s">
        <v>27</v>
      </c>
      <c r="D62" s="39">
        <v>100</v>
      </c>
      <c r="E62" s="62"/>
      <c r="F62" s="37"/>
      <c r="G62" s="37"/>
      <c r="H62" s="40"/>
      <c r="I62" s="41"/>
    </row>
    <row r="63" ht="14.25" spans="1:9">
      <c r="A63" s="36">
        <v>57</v>
      </c>
      <c r="B63" s="37" t="s">
        <v>393</v>
      </c>
      <c r="C63" s="38" t="s">
        <v>466</v>
      </c>
      <c r="D63" s="39">
        <v>100</v>
      </c>
      <c r="E63" s="62"/>
      <c r="F63" s="37"/>
      <c r="G63" s="37"/>
      <c r="H63" s="40"/>
      <c r="I63" s="41"/>
    </row>
    <row r="64" ht="14.25" spans="1:9">
      <c r="A64" s="36">
        <v>58</v>
      </c>
      <c r="B64" s="42" t="s">
        <v>467</v>
      </c>
      <c r="C64" s="38" t="s">
        <v>468</v>
      </c>
      <c r="D64" s="30">
        <v>66.88</v>
      </c>
      <c r="E64" s="62"/>
      <c r="F64" s="37"/>
      <c r="G64" s="37"/>
      <c r="H64" s="40"/>
      <c r="I64" s="41"/>
    </row>
    <row r="65" ht="14.25" spans="1:9">
      <c r="A65" s="36">
        <v>59</v>
      </c>
      <c r="B65" s="37" t="s">
        <v>469</v>
      </c>
      <c r="C65" s="38" t="s">
        <v>468</v>
      </c>
      <c r="D65" s="30">
        <v>52</v>
      </c>
      <c r="E65" s="62"/>
      <c r="F65" s="37"/>
      <c r="G65" s="37"/>
      <c r="H65" s="40"/>
      <c r="I65" s="41"/>
    </row>
    <row r="66" ht="14.25" spans="1:9">
      <c r="A66" s="36"/>
      <c r="B66" s="37"/>
      <c r="C66" s="37"/>
      <c r="D66" s="30"/>
      <c r="E66" s="62"/>
      <c r="F66" s="37"/>
      <c r="G66" s="37"/>
      <c r="H66" s="40"/>
      <c r="I66" s="41"/>
    </row>
    <row r="67" ht="14.25" spans="1:9">
      <c r="A67" s="36"/>
      <c r="B67" s="37"/>
      <c r="C67" s="37"/>
      <c r="D67" s="30"/>
      <c r="E67" s="62"/>
      <c r="F67" s="37"/>
      <c r="G67" s="37"/>
      <c r="H67" s="40"/>
      <c r="I67" s="41"/>
    </row>
    <row r="68" ht="14.25" spans="1:9">
      <c r="A68" s="36"/>
      <c r="B68" s="37"/>
      <c r="C68" s="37"/>
      <c r="D68" s="30"/>
      <c r="E68" s="62"/>
      <c r="F68" s="37"/>
      <c r="G68" s="37"/>
      <c r="H68" s="40"/>
      <c r="I68" s="41"/>
    </row>
    <row r="69" ht="14.25" spans="1:9">
      <c r="A69" s="36"/>
      <c r="B69" s="37"/>
      <c r="C69" s="37"/>
      <c r="D69" s="30"/>
      <c r="E69" s="62"/>
      <c r="F69" s="37"/>
      <c r="G69" s="37"/>
      <c r="H69" s="40"/>
      <c r="I69" s="41"/>
    </row>
    <row r="70" ht="14.25" spans="1:9">
      <c r="A70" s="36"/>
      <c r="B70" s="37"/>
      <c r="C70" s="37"/>
      <c r="D70" s="30"/>
      <c r="E70" s="62"/>
      <c r="F70" s="37"/>
      <c r="G70" s="37"/>
      <c r="H70" s="40"/>
      <c r="I70" s="41"/>
    </row>
    <row r="71" ht="14.25" spans="1:9">
      <c r="A71" s="36"/>
      <c r="B71" s="63"/>
      <c r="C71" s="63"/>
      <c r="D71" s="30"/>
      <c r="E71" s="62"/>
      <c r="F71" s="37"/>
      <c r="G71" s="37"/>
      <c r="H71" s="40"/>
      <c r="I71" s="41"/>
    </row>
    <row r="72" ht="24.6" customHeight="1" spans="1:9">
      <c r="A72" s="64"/>
      <c r="B72" s="65"/>
      <c r="C72" s="66" t="s">
        <v>470</v>
      </c>
      <c r="D72" s="67">
        <f>SUM(D6:D71)</f>
        <v>7724.88</v>
      </c>
      <c r="E72" s="68"/>
      <c r="F72" s="69"/>
      <c r="G72" s="69"/>
      <c r="H72" s="70"/>
      <c r="I72" s="71"/>
    </row>
    <row r="73" ht="27" customHeight="1" spans="1:9">
      <c r="A73" s="64"/>
      <c r="B73" s="72" t="s">
        <v>471</v>
      </c>
      <c r="C73" s="73"/>
      <c r="D73" s="67">
        <f>H73</f>
        <v>5390</v>
      </c>
      <c r="E73" s="68"/>
      <c r="F73" s="69"/>
      <c r="G73" s="74" t="s">
        <v>472</v>
      </c>
      <c r="H73" s="75">
        <f>SUM(H6:H72)</f>
        <v>5390</v>
      </c>
      <c r="I73" s="71"/>
    </row>
    <row r="74" ht="25.8" customHeight="1" spans="1:9">
      <c r="A74" s="76" t="s">
        <v>473</v>
      </c>
      <c r="B74" s="77"/>
      <c r="C74" s="78"/>
      <c r="D74" s="79">
        <f>D72-D73</f>
        <v>2334.88</v>
      </c>
      <c r="E74" s="80"/>
      <c r="F74" s="81"/>
      <c r="G74" s="81"/>
      <c r="H74" s="82"/>
      <c r="I74" s="83"/>
    </row>
    <row r="75" ht="14.25" spans="1:9">
      <c r="A75" s="84"/>
      <c r="B75" s="85" t="s">
        <v>474</v>
      </c>
      <c r="C75" s="85"/>
      <c r="D75" s="85"/>
      <c r="E75" s="85"/>
      <c r="F75" s="85"/>
      <c r="G75" s="85"/>
      <c r="H75" s="85"/>
      <c r="I75" s="85"/>
    </row>
  </sheetData>
  <mergeCells count="8">
    <mergeCell ref="A3:B3"/>
    <mergeCell ref="C3:G3"/>
    <mergeCell ref="A4:D4"/>
    <mergeCell ref="E4:I4"/>
    <mergeCell ref="B6:C6"/>
    <mergeCell ref="B73:C73"/>
    <mergeCell ref="A74:C74"/>
    <mergeCell ref="A1:I2"/>
  </mergeCells>
  <conditionalFormatting sqref="C1:C63 C66:C73 C75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opLeftCell="A25" workbookViewId="0">
      <selection activeCell="A16" sqref="A16"/>
    </sheetView>
  </sheetViews>
  <sheetFormatPr defaultColWidth="9" defaultRowHeight="13.5" outlineLevelCol="2"/>
  <cols>
    <col min="1" max="1" width="67.3333333333333" customWidth="1"/>
    <col min="2" max="2" width="26.5583333333333" customWidth="1"/>
  </cols>
  <sheetData>
    <row r="1" spans="1:3">
      <c r="A1" t="s">
        <v>475</v>
      </c>
    </row>
    <row r="2" spans="1:3">
      <c r="A2" t="s">
        <v>476</v>
      </c>
    </row>
    <row r="4" spans="1:3">
      <c r="A4" s="8" t="s">
        <v>477</v>
      </c>
      <c r="B4" t="s">
        <v>55</v>
      </c>
      <c r="C4">
        <v>300</v>
      </c>
    </row>
    <row r="5" spans="1:3">
      <c r="A5" t="s">
        <v>478</v>
      </c>
      <c r="B5" t="s">
        <v>397</v>
      </c>
      <c r="C5">
        <v>100</v>
      </c>
    </row>
    <row r="6" spans="1:3">
      <c r="A6" t="s">
        <v>479</v>
      </c>
      <c r="B6" t="s">
        <v>400</v>
      </c>
      <c r="C6">
        <v>100</v>
      </c>
    </row>
    <row r="7" spans="1:3">
      <c r="A7" t="s">
        <v>480</v>
      </c>
      <c r="B7" t="s">
        <v>404</v>
      </c>
      <c r="C7">
        <v>100</v>
      </c>
    </row>
    <row r="8" spans="1:3">
      <c r="A8" t="s">
        <v>481</v>
      </c>
      <c r="B8" t="s">
        <v>124</v>
      </c>
      <c r="C8">
        <v>100</v>
      </c>
    </row>
    <row r="9" spans="1:3">
      <c r="A9" t="s">
        <v>482</v>
      </c>
      <c r="B9" t="s">
        <v>409</v>
      </c>
      <c r="C9">
        <v>100</v>
      </c>
    </row>
    <row r="10" spans="1:3">
      <c r="A10" t="s">
        <v>483</v>
      </c>
      <c r="B10" t="s">
        <v>484</v>
      </c>
      <c r="C10">
        <v>100</v>
      </c>
    </row>
    <row r="11" spans="1:3">
      <c r="A11" t="s">
        <v>485</v>
      </c>
      <c r="B11" s="8" t="s">
        <v>413</v>
      </c>
      <c r="C11">
        <v>100</v>
      </c>
    </row>
    <row r="12" spans="1:3">
      <c r="A12" t="s">
        <v>486</v>
      </c>
      <c r="B12" s="8" t="s">
        <v>417</v>
      </c>
      <c r="C12">
        <v>100</v>
      </c>
    </row>
    <row r="13" spans="1:3">
      <c r="A13" t="s">
        <v>487</v>
      </c>
      <c r="B13" t="s">
        <v>420</v>
      </c>
      <c r="C13">
        <v>100</v>
      </c>
    </row>
    <row r="14" spans="1:3">
      <c r="A14" t="s">
        <v>488</v>
      </c>
      <c r="B14" t="s">
        <v>423</v>
      </c>
      <c r="C14">
        <v>100</v>
      </c>
    </row>
    <row r="15" spans="1:3">
      <c r="A15" t="s">
        <v>489</v>
      </c>
      <c r="B15" t="s">
        <v>426</v>
      </c>
      <c r="C15">
        <v>200</v>
      </c>
    </row>
    <row r="16" spans="1:3">
      <c r="A16" t="s">
        <v>490</v>
      </c>
      <c r="B16" t="s">
        <v>38</v>
      </c>
      <c r="C16">
        <v>300</v>
      </c>
    </row>
    <row r="17" spans="1:3">
      <c r="A17" t="s">
        <v>491</v>
      </c>
      <c r="B17" t="s">
        <v>433</v>
      </c>
      <c r="C17">
        <v>100</v>
      </c>
    </row>
    <row r="18" spans="1:3">
      <c r="A18" t="s">
        <v>492</v>
      </c>
      <c r="B18" t="s">
        <v>436</v>
      </c>
      <c r="C18">
        <v>100</v>
      </c>
    </row>
    <row r="19" spans="1:3">
      <c r="A19" t="s">
        <v>493</v>
      </c>
      <c r="B19" t="s">
        <v>439</v>
      </c>
      <c r="C19">
        <v>200</v>
      </c>
    </row>
    <row r="20" spans="1:3">
      <c r="A20" t="s">
        <v>494</v>
      </c>
      <c r="B20" t="s">
        <v>442</v>
      </c>
      <c r="C20">
        <v>200</v>
      </c>
    </row>
    <row r="21" spans="1:3">
      <c r="A21" t="s">
        <v>495</v>
      </c>
      <c r="B21" t="s">
        <v>443</v>
      </c>
      <c r="C21">
        <v>100</v>
      </c>
    </row>
    <row r="22" spans="1:3">
      <c r="A22" t="s">
        <v>496</v>
      </c>
      <c r="B22" t="s">
        <v>444</v>
      </c>
      <c r="C22">
        <v>100</v>
      </c>
    </row>
    <row r="23" spans="1:3">
      <c r="A23" t="s">
        <v>497</v>
      </c>
      <c r="B23" s="8" t="s">
        <v>445</v>
      </c>
      <c r="C23">
        <v>100</v>
      </c>
    </row>
    <row r="24" spans="1:3">
      <c r="A24" t="s">
        <v>498</v>
      </c>
      <c r="B24" t="s">
        <v>109</v>
      </c>
      <c r="C24">
        <v>100</v>
      </c>
    </row>
    <row r="25" spans="1:3">
      <c r="A25" t="s">
        <v>499</v>
      </c>
      <c r="B25" t="s">
        <v>107</v>
      </c>
      <c r="C25">
        <v>100</v>
      </c>
    </row>
    <row r="26" spans="1:3">
      <c r="A26" t="s">
        <v>500</v>
      </c>
      <c r="B26" t="s">
        <v>446</v>
      </c>
      <c r="C26">
        <v>100</v>
      </c>
    </row>
    <row r="27" spans="1:3">
      <c r="A27" t="s">
        <v>501</v>
      </c>
      <c r="B27" t="s">
        <v>106</v>
      </c>
      <c r="C27">
        <v>100</v>
      </c>
    </row>
    <row r="28" spans="1:3">
      <c r="A28" t="s">
        <v>502</v>
      </c>
      <c r="B28" t="s">
        <v>447</v>
      </c>
      <c r="C28">
        <v>100</v>
      </c>
    </row>
    <row r="29" spans="1:3">
      <c r="A29" t="s">
        <v>503</v>
      </c>
      <c r="B29" t="s">
        <v>448</v>
      </c>
      <c r="C29">
        <v>100</v>
      </c>
    </row>
    <row r="30" spans="1:3">
      <c r="A30" t="s">
        <v>504</v>
      </c>
      <c r="B30" s="8" t="s">
        <v>449</v>
      </c>
      <c r="C30">
        <v>100</v>
      </c>
    </row>
    <row r="31" spans="1:3">
      <c r="A31" t="s">
        <v>505</v>
      </c>
      <c r="B31" t="s">
        <v>450</v>
      </c>
      <c r="C31">
        <v>100</v>
      </c>
    </row>
    <row r="32" spans="1:3">
      <c r="A32" t="s">
        <v>506</v>
      </c>
      <c r="B32" t="s">
        <v>105</v>
      </c>
      <c r="C32">
        <v>100</v>
      </c>
    </row>
    <row r="33" spans="1:3">
      <c r="A33" t="s">
        <v>507</v>
      </c>
      <c r="B33" t="s">
        <v>451</v>
      </c>
      <c r="C33">
        <v>100</v>
      </c>
    </row>
    <row r="34" spans="1:3">
      <c r="A34" t="s">
        <v>508</v>
      </c>
      <c r="B34" s="8" t="s">
        <v>429</v>
      </c>
      <c r="C34">
        <v>100</v>
      </c>
    </row>
    <row r="35" spans="1:3">
      <c r="A35" t="s">
        <v>509</v>
      </c>
      <c r="B35" s="8" t="s">
        <v>452</v>
      </c>
      <c r="C35">
        <v>100</v>
      </c>
    </row>
    <row r="36" spans="1:3">
      <c r="A36" t="s">
        <v>510</v>
      </c>
      <c r="B36" t="s">
        <v>453</v>
      </c>
      <c r="C36">
        <v>100</v>
      </c>
    </row>
    <row r="37" spans="1:3">
      <c r="A37" t="s">
        <v>511</v>
      </c>
      <c r="B37" t="s">
        <v>429</v>
      </c>
      <c r="C37">
        <v>100</v>
      </c>
    </row>
    <row r="38" spans="1:3">
      <c r="A38" t="s">
        <v>512</v>
      </c>
      <c r="B38" t="s">
        <v>454</v>
      </c>
      <c r="C38">
        <v>300</v>
      </c>
    </row>
    <row r="39" spans="1:3">
      <c r="A39" t="s">
        <v>513</v>
      </c>
      <c r="B39" t="s">
        <v>455</v>
      </c>
      <c r="C39">
        <v>100</v>
      </c>
    </row>
    <row r="40" spans="1:3">
      <c r="A40" t="s">
        <v>514</v>
      </c>
      <c r="B40" t="s">
        <v>456</v>
      </c>
      <c r="C40">
        <v>100</v>
      </c>
    </row>
    <row r="41" spans="1:3">
      <c r="A41" t="s">
        <v>515</v>
      </c>
      <c r="B41" t="s">
        <v>41</v>
      </c>
      <c r="C41">
        <v>100</v>
      </c>
    </row>
    <row r="42" spans="1:3">
      <c r="A42" t="s">
        <v>516</v>
      </c>
      <c r="B42" t="s">
        <v>457</v>
      </c>
      <c r="C42">
        <v>100</v>
      </c>
    </row>
    <row r="43" spans="1:3">
      <c r="A43" t="s">
        <v>517</v>
      </c>
      <c r="B43" t="s">
        <v>432</v>
      </c>
      <c r="C43">
        <v>100</v>
      </c>
    </row>
    <row r="44" spans="1:3">
      <c r="A44" t="s">
        <v>518</v>
      </c>
      <c r="B44" t="s">
        <v>458</v>
      </c>
      <c r="C44">
        <v>200</v>
      </c>
    </row>
    <row r="45" spans="1:3">
      <c r="A45" t="s">
        <v>519</v>
      </c>
      <c r="B45" t="s">
        <v>102</v>
      </c>
      <c r="C45">
        <v>100</v>
      </c>
    </row>
    <row r="46" spans="1:3">
      <c r="A46" t="s">
        <v>520</v>
      </c>
      <c r="B46" t="s">
        <v>37</v>
      </c>
      <c r="C46">
        <v>300</v>
      </c>
    </row>
    <row r="47" spans="1:3">
      <c r="A47" t="s">
        <v>521</v>
      </c>
      <c r="B47" t="s">
        <v>459</v>
      </c>
      <c r="C47">
        <v>100</v>
      </c>
    </row>
    <row r="48" spans="1:3">
      <c r="A48" t="s">
        <v>522</v>
      </c>
      <c r="B48" t="s">
        <v>53</v>
      </c>
      <c r="C48">
        <v>100</v>
      </c>
    </row>
    <row r="49" spans="1:3">
      <c r="A49" t="s">
        <v>523</v>
      </c>
      <c r="B49" t="s">
        <v>460</v>
      </c>
      <c r="C49">
        <v>100</v>
      </c>
    </row>
    <row r="50" spans="1:3">
      <c r="A50" t="s">
        <v>524</v>
      </c>
      <c r="B50" t="s">
        <v>461</v>
      </c>
      <c r="C50">
        <v>100</v>
      </c>
    </row>
    <row r="51" spans="1:3">
      <c r="A51" t="s">
        <v>525</v>
      </c>
      <c r="B51" t="s">
        <v>462</v>
      </c>
      <c r="C51">
        <v>100</v>
      </c>
    </row>
    <row r="52" spans="1:3">
      <c r="A52" t="s">
        <v>526</v>
      </c>
      <c r="B52" t="s">
        <v>43</v>
      </c>
      <c r="C52">
        <v>100</v>
      </c>
    </row>
    <row r="53" spans="1:3">
      <c r="A53" t="s">
        <v>527</v>
      </c>
      <c r="B53" t="s">
        <v>39</v>
      </c>
      <c r="C53">
        <v>100</v>
      </c>
    </row>
    <row r="54" spans="1:3">
      <c r="A54" t="s">
        <v>528</v>
      </c>
      <c r="B54" t="s">
        <v>101</v>
      </c>
      <c r="C54">
        <v>200</v>
      </c>
    </row>
    <row r="55" spans="1:3">
      <c r="A55" t="s">
        <v>529</v>
      </c>
      <c r="B55" t="s">
        <v>45</v>
      </c>
      <c r="C55">
        <v>100</v>
      </c>
    </row>
    <row r="56" spans="1:3">
      <c r="A56" t="s">
        <v>530</v>
      </c>
      <c r="B56" t="s">
        <v>463</v>
      </c>
      <c r="C56">
        <v>100</v>
      </c>
    </row>
    <row r="57" spans="1:3">
      <c r="A57" t="s">
        <v>531</v>
      </c>
      <c r="B57" t="s">
        <v>464</v>
      </c>
      <c r="C57">
        <v>100</v>
      </c>
    </row>
    <row r="58" spans="1:3">
      <c r="A58" t="s">
        <v>532</v>
      </c>
      <c r="B58" t="s">
        <v>465</v>
      </c>
      <c r="C58">
        <v>200</v>
      </c>
    </row>
    <row r="59" spans="1:3">
      <c r="A59" t="s">
        <v>533</v>
      </c>
      <c r="B59" t="s">
        <v>104</v>
      </c>
      <c r="C59">
        <v>100</v>
      </c>
    </row>
    <row r="60" spans="1:3">
      <c r="A60" t="s">
        <v>534</v>
      </c>
      <c r="B60" t="s">
        <v>80</v>
      </c>
      <c r="C60">
        <v>300</v>
      </c>
    </row>
    <row r="61" spans="1:3">
      <c r="A61" t="s">
        <v>535</v>
      </c>
      <c r="B61" t="s">
        <v>27</v>
      </c>
      <c r="C61">
        <v>100</v>
      </c>
    </row>
    <row r="62" spans="1:3">
      <c r="A62" t="s">
        <v>536</v>
      </c>
      <c r="B62" t="s">
        <v>466</v>
      </c>
      <c r="C62">
        <v>100</v>
      </c>
    </row>
    <row r="64" spans="1:3">
      <c r="A64" t="s">
        <v>537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7"/>
  <sheetViews>
    <sheetView workbookViewId="0">
      <selection activeCell="A1" sqref="A1:F8"/>
    </sheetView>
  </sheetViews>
  <sheetFormatPr defaultColWidth="9" defaultRowHeight="13.5" outlineLevelRow="6" outlineLevelCol="5"/>
  <cols>
    <col min="1" max="1" width="22.3333333333333" customWidth="1"/>
    <col min="2" max="2" width="18.6666666666667" customWidth="1"/>
    <col min="3" max="3" width="20.8833333333333" customWidth="1"/>
    <col min="6" max="6" width="16.775" customWidth="1"/>
  </cols>
  <sheetData>
    <row r="2" ht="14.25" spans="1:6">
      <c r="A2" s="1" t="s">
        <v>538</v>
      </c>
      <c r="B2" s="2"/>
      <c r="C2" s="3"/>
      <c r="D2" s="4"/>
      <c r="E2" s="5"/>
      <c r="F2" s="5">
        <v>25588</v>
      </c>
    </row>
    <row r="3" ht="14.25" spans="1:6">
      <c r="A3" s="1" t="s">
        <v>114</v>
      </c>
      <c r="B3" s="2"/>
      <c r="C3" s="3"/>
      <c r="D3" s="4"/>
      <c r="E3" s="5"/>
      <c r="F3" s="5">
        <v>54400</v>
      </c>
    </row>
    <row r="4" ht="14.25" spans="1:6">
      <c r="A4" s="1" t="s">
        <v>115</v>
      </c>
      <c r="B4" s="2"/>
      <c r="C4" s="3"/>
      <c r="D4" s="4"/>
      <c r="E4" s="5"/>
      <c r="F4" s="5">
        <v>80</v>
      </c>
    </row>
    <row r="5" ht="14.25" spans="1:6">
      <c r="A5" s="1" t="s">
        <v>539</v>
      </c>
      <c r="B5" s="2"/>
      <c r="C5" s="3"/>
      <c r="D5" s="4"/>
      <c r="E5" s="5"/>
      <c r="F5" s="5">
        <v>1730</v>
      </c>
    </row>
    <row r="6" ht="14.25" spans="1:6">
      <c r="A6" s="1" t="s">
        <v>540</v>
      </c>
      <c r="B6" s="2"/>
      <c r="C6" s="3"/>
      <c r="D6" s="4"/>
      <c r="E6" s="5"/>
      <c r="F6" s="5">
        <v>4000</v>
      </c>
    </row>
    <row r="7" ht="14.25" spans="1:6">
      <c r="A7" s="6"/>
      <c r="B7" s="6"/>
      <c r="C7" s="7"/>
      <c r="D7" s="4"/>
      <c r="E7" s="5"/>
      <c r="F7" s="5">
        <f>SUM(F2:F6)</f>
        <v>85798</v>
      </c>
    </row>
  </sheetData>
  <mergeCells count="5">
    <mergeCell ref="A2:C2"/>
    <mergeCell ref="A3:C3"/>
    <mergeCell ref="A4:C4"/>
    <mergeCell ref="A5:C5"/>
    <mergeCell ref="A6:C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收支明细</vt:lpstr>
      <vt:lpstr>求助者善款发放安排</vt:lpstr>
      <vt:lpstr>公帐收支明细</vt:lpstr>
      <vt:lpstr>特困户</vt:lpstr>
      <vt:lpstr>排名</vt:lpstr>
      <vt:lpstr>2023-2026理事会基金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WPS_1682911339</cp:lastModifiedBy>
  <dcterms:created xsi:type="dcterms:W3CDTF">2016-12-13T12:29:00Z</dcterms:created>
  <cp:lastPrinted>2021-01-22T14:55:00Z</cp:lastPrinted>
  <dcterms:modified xsi:type="dcterms:W3CDTF">2026-02-28T08:08:18Z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64A58A943D364C4E9B6065E491A0F2EE_13</vt:lpwstr>
  </property>
  <property fmtid="{D5CDD505-2E9C-101B-9397-08002B2CF9AE}" pid="4" name="CalculationRule">
    <vt:i4>0</vt:i4>
  </property>
</Properties>
</file>